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oyilian\Documents\动态图表\"/>
    </mc:Choice>
  </mc:AlternateContent>
  <xr:revisionPtr revIDLastSave="0" documentId="13_ncr:1_{15779C0A-C079-405C-AF40-8B3F06D41E0E}" xr6:coauthVersionLast="45" xr6:coauthVersionMax="45" xr10:uidLastSave="{00000000-0000-0000-0000-000000000000}"/>
  <bookViews>
    <workbookView xWindow="-120" yWindow="-120" windowWidth="29040" windowHeight="15840" xr2:uid="{6FE1FA86-E65F-4956-B167-001065F10ACF}"/>
  </bookViews>
  <sheets>
    <sheet name="1-8月业绩逐月比较" sheetId="2" r:id="rId1"/>
    <sheet name="Sheet1" sheetId="1" r:id="rId2"/>
  </sheets>
  <externalReferences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G28" i="2"/>
  <c r="F28" i="2"/>
  <c r="E28" i="2"/>
  <c r="D28" i="2"/>
  <c r="C28" i="2"/>
  <c r="B28" i="2"/>
  <c r="H27" i="2"/>
  <c r="G27" i="2"/>
  <c r="F27" i="2"/>
  <c r="E27" i="2"/>
  <c r="D27" i="2"/>
  <c r="C27" i="2"/>
  <c r="B27" i="2"/>
  <c r="B24" i="2"/>
  <c r="H22" i="2"/>
  <c r="G22" i="2"/>
  <c r="F22" i="2"/>
  <c r="E22" i="2"/>
  <c r="D22" i="2"/>
  <c r="C22" i="2"/>
  <c r="B22" i="2"/>
  <c r="H21" i="2"/>
  <c r="G21" i="2"/>
  <c r="F21" i="2"/>
  <c r="E21" i="2"/>
  <c r="D21" i="2"/>
  <c r="C21" i="2"/>
  <c r="B21" i="2"/>
  <c r="H20" i="2"/>
  <c r="G20" i="2"/>
  <c r="F20" i="2"/>
  <c r="F26" i="2" s="1"/>
  <c r="E20" i="2"/>
  <c r="D20" i="2"/>
  <c r="C20" i="2"/>
  <c r="B20" i="2"/>
  <c r="B26" i="2" s="1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H17" i="2"/>
  <c r="G17" i="2"/>
  <c r="F17" i="2"/>
  <c r="E17" i="2"/>
  <c r="D17" i="2"/>
  <c r="C17" i="2"/>
  <c r="B17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4" i="2"/>
  <c r="G14" i="2"/>
  <c r="G26" i="2" s="1"/>
  <c r="F14" i="2"/>
  <c r="E14" i="2"/>
  <c r="D14" i="2"/>
  <c r="C14" i="2"/>
  <c r="C26" i="2" s="1"/>
  <c r="B14" i="2"/>
  <c r="H13" i="2"/>
  <c r="G13" i="2"/>
  <c r="F13" i="2"/>
  <c r="E13" i="2"/>
  <c r="D13" i="2"/>
  <c r="C13" i="2"/>
  <c r="B13" i="2"/>
  <c r="H12" i="2"/>
  <c r="G12" i="2"/>
  <c r="F12" i="2"/>
  <c r="E12" i="2"/>
  <c r="D12" i="2"/>
  <c r="C12" i="2"/>
  <c r="B12" i="2"/>
  <c r="H11" i="2"/>
  <c r="G11" i="2"/>
  <c r="F11" i="2"/>
  <c r="E11" i="2"/>
  <c r="D11" i="2"/>
  <c r="C11" i="2"/>
  <c r="B11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8" i="2"/>
  <c r="G8" i="2"/>
  <c r="F8" i="2"/>
  <c r="E8" i="2"/>
  <c r="D8" i="2"/>
  <c r="C8" i="2"/>
  <c r="B8" i="2"/>
  <c r="H7" i="2"/>
  <c r="G7" i="2"/>
  <c r="F7" i="2"/>
  <c r="E7" i="2"/>
  <c r="D7" i="2"/>
  <c r="C7" i="2"/>
  <c r="B7" i="2"/>
  <c r="H6" i="2"/>
  <c r="G6" i="2"/>
  <c r="F6" i="2"/>
  <c r="E6" i="2"/>
  <c r="D6" i="2"/>
  <c r="C6" i="2"/>
  <c r="B6" i="2"/>
  <c r="H5" i="2"/>
  <c r="G5" i="2"/>
  <c r="F5" i="2"/>
  <c r="E5" i="2"/>
  <c r="D5" i="2"/>
  <c r="C5" i="2"/>
  <c r="B5" i="2"/>
  <c r="H4" i="2"/>
  <c r="G4" i="2"/>
  <c r="F4" i="2"/>
  <c r="E4" i="2"/>
  <c r="D4" i="2"/>
  <c r="C4" i="2"/>
  <c r="B4" i="2"/>
  <c r="H3" i="2"/>
  <c r="G3" i="2"/>
  <c r="F3" i="2"/>
  <c r="E3" i="2"/>
  <c r="D3" i="2"/>
  <c r="C3" i="2"/>
  <c r="B3" i="2"/>
  <c r="H2" i="2"/>
  <c r="G2" i="2"/>
  <c r="F2" i="2"/>
  <c r="E2" i="2"/>
  <c r="D2" i="2"/>
  <c r="C2" i="2"/>
  <c r="B2" i="2"/>
  <c r="D26" i="2" l="1"/>
  <c r="H26" i="2"/>
  <c r="E26" i="2"/>
</calcChain>
</file>

<file path=xl/sharedStrings.xml><?xml version="1.0" encoding="utf-8"?>
<sst xmlns="http://schemas.openxmlformats.org/spreadsheetml/2006/main" count="55" uniqueCount="32">
  <si>
    <t>主营收入（亿元）</t>
    <phoneticPr fontId="1" type="noConversion"/>
  </si>
  <si>
    <t>1-2月</t>
  </si>
  <si>
    <t>1-3月</t>
  </si>
  <si>
    <t>1-4月</t>
  </si>
  <si>
    <t>1-5月</t>
  </si>
  <si>
    <t>1-6月</t>
  </si>
  <si>
    <t>1-7月</t>
  </si>
  <si>
    <t>1-8月</t>
  </si>
  <si>
    <t>利润总额</t>
    <phoneticPr fontId="1" type="noConversion"/>
  </si>
  <si>
    <t>出口交货值</t>
    <phoneticPr fontId="1" type="noConversion"/>
  </si>
  <si>
    <t>仪器仪表</t>
    <phoneticPr fontId="1" type="noConversion"/>
  </si>
  <si>
    <t>自动控制系统</t>
    <phoneticPr fontId="1" type="noConversion"/>
  </si>
  <si>
    <t>电工仪器仪表</t>
    <phoneticPr fontId="1" type="noConversion"/>
  </si>
  <si>
    <t xml:space="preserve">绘图仪器制造 </t>
    <phoneticPr fontId="1" type="noConversion"/>
  </si>
  <si>
    <t>实验分析仪器</t>
    <phoneticPr fontId="1" type="noConversion"/>
  </si>
  <si>
    <t xml:space="preserve">试验机 </t>
    <phoneticPr fontId="1" type="noConversion"/>
  </si>
  <si>
    <t>供应用仪表</t>
    <phoneticPr fontId="1" type="noConversion"/>
  </si>
  <si>
    <t>其他通用仪器</t>
    <phoneticPr fontId="1" type="noConversion"/>
  </si>
  <si>
    <t>环境监测仪器</t>
    <phoneticPr fontId="1" type="noConversion"/>
  </si>
  <si>
    <t>运输计数仪表</t>
    <phoneticPr fontId="1" type="noConversion"/>
  </si>
  <si>
    <t xml:space="preserve">导航气象仪器 </t>
    <phoneticPr fontId="1" type="noConversion"/>
  </si>
  <si>
    <t xml:space="preserve">农林牧渔仪器 </t>
    <phoneticPr fontId="1" type="noConversion"/>
  </si>
  <si>
    <t xml:space="preserve">地质勘探仪器 </t>
    <phoneticPr fontId="1" type="noConversion"/>
  </si>
  <si>
    <t xml:space="preserve">教学专用仪器  </t>
    <phoneticPr fontId="1" type="noConversion"/>
  </si>
  <si>
    <t xml:space="preserve">核子辐射仪器  </t>
    <phoneticPr fontId="1" type="noConversion"/>
  </si>
  <si>
    <t xml:space="preserve">电子测量仪器  </t>
    <phoneticPr fontId="1" type="noConversion"/>
  </si>
  <si>
    <t xml:space="preserve">其他专用仪器  </t>
    <phoneticPr fontId="1" type="noConversion"/>
  </si>
  <si>
    <t xml:space="preserve">计时仪器 </t>
    <phoneticPr fontId="1" type="noConversion"/>
  </si>
  <si>
    <t xml:space="preserve">光学仪器 </t>
    <phoneticPr fontId="1" type="noConversion"/>
  </si>
  <si>
    <t>衡器制造</t>
    <phoneticPr fontId="1" type="noConversion"/>
  </si>
  <si>
    <t xml:space="preserve">其他仪器仪表 </t>
    <phoneticPr fontId="1" type="noConversion"/>
  </si>
  <si>
    <t>主营收入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</si>
</sst>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'1-8月业绩逐月比较'!$B$24:$H$24</c:f>
          <c:strCache>
            <c:ptCount val="7"/>
            <c:pt idx="0">
              <c:v>绘图仪器制造 业绩（亿元）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4.7959467821782176E-2"/>
          <c:y val="8.501289419392867E-2"/>
          <c:w val="0.9400338627612761"/>
          <c:h val="0.8318344139895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'1-8月业绩逐月比较'!$A$26</c:f>
              <c:strCache>
                <c:ptCount val="1"/>
                <c:pt idx="0">
                  <c:v>主营收入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等线" panose="02010600030101010101" pitchFamily="2" charset="-122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'1-8月业绩逐月比较'!$B$25:$H$25</c:f>
              <c:strCache>
                <c:ptCount val="7"/>
                <c:pt idx="0">
                  <c:v>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</c:strCache>
            </c:strRef>
          </c:cat>
          <c:val>
            <c:numRef>
              <c:f>'1-8月业绩逐月比较'!$B$26:$H$26</c:f>
              <c:numCache>
                <c:formatCode>0.00</c:formatCode>
                <c:ptCount val="7"/>
                <c:pt idx="0">
                  <c:v>23</c:v>
                </c:pt>
                <c:pt idx="1">
                  <c:v>45.86</c:v>
                </c:pt>
                <c:pt idx="2">
                  <c:v>61.6</c:v>
                </c:pt>
                <c:pt idx="3">
                  <c:v>78.150000000000006</c:v>
                </c:pt>
                <c:pt idx="4">
                  <c:v>97.8</c:v>
                </c:pt>
                <c:pt idx="5">
                  <c:v>113.24</c:v>
                </c:pt>
                <c:pt idx="6">
                  <c:v>129.31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D-457B-B8E0-C584EE8962E6}"/>
            </c:ext>
          </c:extLst>
        </c:ser>
        <c:ser>
          <c:idx val="1"/>
          <c:order val="1"/>
          <c:tx>
            <c:strRef>
              <c:f>'1-8月业绩逐月比较'!$A$27</c:f>
              <c:strCache>
                <c:ptCount val="1"/>
                <c:pt idx="0">
                  <c:v>利润总额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等线" panose="02010600030101010101" pitchFamily="2" charset="-122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'1-8月业绩逐月比较'!$B$25:$H$25</c:f>
              <c:strCache>
                <c:ptCount val="7"/>
                <c:pt idx="0">
                  <c:v>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</c:strCache>
            </c:strRef>
          </c:cat>
          <c:val>
            <c:numRef>
              <c:f>'1-8月业绩逐月比较'!$B$27:$H$27</c:f>
              <c:numCache>
                <c:formatCode>0.00</c:formatCode>
                <c:ptCount val="7"/>
                <c:pt idx="0">
                  <c:v>0.38</c:v>
                </c:pt>
                <c:pt idx="1">
                  <c:v>2.4700000000000002</c:v>
                </c:pt>
                <c:pt idx="2">
                  <c:v>3.92</c:v>
                </c:pt>
                <c:pt idx="3">
                  <c:v>4.93</c:v>
                </c:pt>
                <c:pt idx="4">
                  <c:v>6.61</c:v>
                </c:pt>
                <c:pt idx="5">
                  <c:v>8.0500000000000007</c:v>
                </c:pt>
                <c:pt idx="6">
                  <c:v>9.24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DD-457B-B8E0-C584EE8962E6}"/>
            </c:ext>
          </c:extLst>
        </c:ser>
        <c:ser>
          <c:idx val="2"/>
          <c:order val="2"/>
          <c:tx>
            <c:strRef>
              <c:f>'1-8月业绩逐月比较'!$A$28</c:f>
              <c:strCache>
                <c:ptCount val="1"/>
                <c:pt idx="0">
                  <c:v>出口交货值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等线" panose="02010600030101010101" pitchFamily="2" charset="-122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'1-8月业绩逐月比较'!$B$25:$H$25</c:f>
              <c:strCache>
                <c:ptCount val="7"/>
                <c:pt idx="0">
                  <c:v>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</c:strCache>
            </c:strRef>
          </c:cat>
          <c:val>
            <c:numRef>
              <c:f>'1-8月业绩逐月比较'!$B$28:$H$28</c:f>
              <c:numCache>
                <c:formatCode>0.00</c:formatCode>
                <c:ptCount val="7"/>
                <c:pt idx="0">
                  <c:v>3.12</c:v>
                </c:pt>
                <c:pt idx="1">
                  <c:v>5.84</c:v>
                </c:pt>
                <c:pt idx="2">
                  <c:v>8.34</c:v>
                </c:pt>
                <c:pt idx="3">
                  <c:v>10.89</c:v>
                </c:pt>
                <c:pt idx="4">
                  <c:v>13.67</c:v>
                </c:pt>
                <c:pt idx="5">
                  <c:v>14.85</c:v>
                </c:pt>
                <c:pt idx="6">
                  <c:v>17.510000000000002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D-457B-B8E0-C584EE896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92949792"/>
        <c:axId val="1416867520"/>
      </c:barChart>
      <c:catAx>
        <c:axId val="129294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1"/>
                </a:solidFill>
                <a:latin typeface="+mn-lt"/>
                <a:ea typeface="等线" panose="02010600030101010101" pitchFamily="2" charset="-122"/>
                <a:cs typeface="+mn-cs"/>
              </a:defRPr>
            </a:pPr>
            <a:endParaRPr lang="zh-CN"/>
          </a:p>
        </c:txPr>
        <c:crossAx val="1416867520"/>
        <c:crosses val="autoZero"/>
        <c:auto val="1"/>
        <c:lblAlgn val="ctr"/>
        <c:lblOffset val="100"/>
        <c:noMultiLvlLbl val="0"/>
      </c:catAx>
      <c:valAx>
        <c:axId val="141686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1"/>
                </a:solidFill>
                <a:latin typeface="+mn-lt"/>
                <a:ea typeface="等线" panose="02010600030101010101" pitchFamily="2" charset="-122"/>
                <a:cs typeface="+mn-cs"/>
              </a:defRPr>
            </a:pPr>
            <a:endParaRPr lang="zh-CN"/>
          </a:p>
        </c:txPr>
        <c:crossAx val="129294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1"/>
              </a:solidFill>
              <a:latin typeface="+mn-lt"/>
              <a:ea typeface="等线" panose="02010600030101010101" pitchFamily="2" charset="-122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trlProps/ctrlProp1.xml><?xml version="1.0" encoding="utf-8"?>
<formControlPr xmlns="http://schemas.microsoft.com/office/spreadsheetml/2009/9/main" objectType="Drop" dropLines="21" dropStyle="combo" dx="22" fmlaLink="$A$24" fmlaRange="$A$2:$A$22" noThreeD="1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</xdr:rowOff>
    </xdr:from>
    <xdr:to>
      <xdr:col>24</xdr:col>
      <xdr:colOff>205200</xdr:colOff>
      <xdr:row>45</xdr:row>
      <xdr:rowOff>13612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106AA0E-E58A-4922-BE10-6B267076F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0</xdr:row>
          <xdr:rowOff>19050</xdr:rowOff>
        </xdr:from>
        <xdr:to>
          <xdr:col>24</xdr:col>
          <xdr:colOff>209550</xdr:colOff>
          <xdr:row>2</xdr:row>
          <xdr:rowOff>85725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4897480-65FA-487C-80C0-E1616E8D7A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4180;1-8&#26376;&#20202;&#22120;&#20202;&#34920;&#23376;&#34892;&#19994;&#36880;&#26376;&#27604;&#36739;(&#25511;&#20214;&#21046;&#2031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XH\FLASH%20DISK%20(F080221)\TJ\TJ20\&#26426;&#32463;&#32593;\&#20202;&#22120;&#20202;&#34920;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8月营收逐月比较"/>
      <sheetName val="1-8月利润逐月比较"/>
      <sheetName val="1-8月出口交货值逐月比较"/>
      <sheetName val="1-8月业绩逐月比较"/>
      <sheetName val="1-8月业绩增长逐月比较 "/>
    </sheetNames>
    <sheetDataSet>
      <sheetData sheetId="0"/>
      <sheetData sheetId="1"/>
      <sheetData sheetId="2"/>
      <sheetData sheetId="3">
        <row r="24">
          <cell r="B24" t="str">
            <v>仪器仪表业绩（亿元）</v>
          </cell>
        </row>
        <row r="25">
          <cell r="B25" t="str">
            <v>1-2月</v>
          </cell>
          <cell r="C25" t="str">
            <v>1-3月</v>
          </cell>
          <cell r="D25" t="str">
            <v>1-4月</v>
          </cell>
          <cell r="E25" t="str">
            <v>1-5月</v>
          </cell>
          <cell r="F25" t="str">
            <v>1-6月</v>
          </cell>
          <cell r="G25" t="str">
            <v>1-7月</v>
          </cell>
          <cell r="H25" t="str">
            <v>1-8月</v>
          </cell>
        </row>
        <row r="26">
          <cell r="A26" t="str">
            <v>主营收入</v>
          </cell>
          <cell r="B26">
            <v>618.24</v>
          </cell>
          <cell r="C26">
            <v>1189.3800000000001</v>
          </cell>
          <cell r="D26">
            <v>1773.47</v>
          </cell>
          <cell r="E26">
            <v>2371.9699999999998</v>
          </cell>
          <cell r="F26">
            <v>3101.09</v>
          </cell>
          <cell r="G26">
            <v>3711.02</v>
          </cell>
          <cell r="H26">
            <v>4353.47</v>
          </cell>
        </row>
        <row r="27">
          <cell r="A27" t="str">
            <v>利润总额</v>
          </cell>
          <cell r="B27">
            <v>8.39</v>
          </cell>
          <cell r="C27">
            <v>62.28</v>
          </cell>
          <cell r="D27">
            <v>137.15</v>
          </cell>
          <cell r="E27">
            <v>209.77</v>
          </cell>
          <cell r="F27">
            <v>298.61</v>
          </cell>
          <cell r="G27">
            <v>369.87</v>
          </cell>
          <cell r="H27">
            <v>439.56</v>
          </cell>
        </row>
        <row r="28">
          <cell r="A28" t="str">
            <v>出口交货值</v>
          </cell>
          <cell r="B28">
            <v>127.02</v>
          </cell>
          <cell r="C28">
            <v>229.32</v>
          </cell>
          <cell r="D28">
            <v>322.41000000000003</v>
          </cell>
          <cell r="E28">
            <v>413.46</v>
          </cell>
          <cell r="F28">
            <v>516.84</v>
          </cell>
          <cell r="G28">
            <v>617.32000000000005</v>
          </cell>
          <cell r="H28">
            <v>721.31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2"/>
      <sheetName val="202003"/>
      <sheetName val="202004"/>
      <sheetName val="202005"/>
      <sheetName val="202006"/>
      <sheetName val="202007"/>
      <sheetName val="202008"/>
      <sheetName val="1-8月比较"/>
      <sheetName val="1-8月比较1"/>
      <sheetName val="1-8月比较2"/>
      <sheetName val="1-8月比较3"/>
      <sheetName val="营收增长"/>
      <sheetName val="营收指数"/>
      <sheetName val="利润增长"/>
      <sheetName val="利润指数"/>
      <sheetName val="资产负债"/>
      <sheetName val="利润率"/>
      <sheetName val="期间费用率"/>
      <sheetName val="毛利率  "/>
      <sheetName val="经营安全率"/>
      <sheetName val="企业亏损面"/>
      <sheetName val="应收账款率"/>
      <sheetName val="产品存货率"/>
      <sheetName val="出口交货增长 "/>
      <sheetName val="出口交货指数"/>
    </sheetNames>
    <sheetDataSet>
      <sheetData sheetId="0">
        <row r="6">
          <cell r="G6">
            <v>618.24</v>
          </cell>
        </row>
        <row r="7">
          <cell r="G7">
            <v>207.05</v>
          </cell>
        </row>
        <row r="8">
          <cell r="G8">
            <v>46.99</v>
          </cell>
        </row>
        <row r="9">
          <cell r="G9">
            <v>23</v>
          </cell>
        </row>
        <row r="10">
          <cell r="G10">
            <v>22.36</v>
          </cell>
        </row>
        <row r="11">
          <cell r="G11">
            <v>10.16</v>
          </cell>
        </row>
        <row r="12">
          <cell r="G12">
            <v>23.53</v>
          </cell>
        </row>
        <row r="13">
          <cell r="G13">
            <v>20.71</v>
          </cell>
        </row>
        <row r="14">
          <cell r="G14">
            <v>16.52</v>
          </cell>
        </row>
        <row r="15">
          <cell r="G15">
            <v>43.13</v>
          </cell>
        </row>
        <row r="16">
          <cell r="G16">
            <v>7.5</v>
          </cell>
        </row>
        <row r="17">
          <cell r="G17">
            <v>3.42</v>
          </cell>
        </row>
        <row r="18">
          <cell r="G18">
            <v>2.42</v>
          </cell>
        </row>
        <row r="19">
          <cell r="G19">
            <v>3.22</v>
          </cell>
        </row>
        <row r="20">
          <cell r="G20">
            <v>0.82</v>
          </cell>
        </row>
        <row r="21">
          <cell r="G21">
            <v>23.3</v>
          </cell>
        </row>
        <row r="22">
          <cell r="G22">
            <v>16.59</v>
          </cell>
        </row>
        <row r="23">
          <cell r="G23">
            <v>38.79</v>
          </cell>
        </row>
        <row r="24">
          <cell r="G24">
            <v>83.11</v>
          </cell>
        </row>
        <row r="25">
          <cell r="G25">
            <v>13.13</v>
          </cell>
        </row>
        <row r="26">
          <cell r="G26">
            <v>12.53</v>
          </cell>
        </row>
      </sheetData>
      <sheetData sheetId="1">
        <row r="6">
          <cell r="G6">
            <v>1189.3800000000001</v>
          </cell>
        </row>
        <row r="7">
          <cell r="G7">
            <v>419.96</v>
          </cell>
        </row>
        <row r="8">
          <cell r="G8">
            <v>108.75</v>
          </cell>
        </row>
        <row r="9">
          <cell r="G9">
            <v>45.86</v>
          </cell>
        </row>
        <row r="10">
          <cell r="G10">
            <v>41.54</v>
          </cell>
        </row>
        <row r="11">
          <cell r="G11">
            <v>22.16</v>
          </cell>
        </row>
        <row r="12">
          <cell r="G12">
            <v>42.53</v>
          </cell>
        </row>
        <row r="13">
          <cell r="G13">
            <v>39.75</v>
          </cell>
        </row>
        <row r="14">
          <cell r="G14">
            <v>29.92</v>
          </cell>
        </row>
        <row r="15">
          <cell r="G15">
            <v>66.959999999999994</v>
          </cell>
        </row>
        <row r="16">
          <cell r="G16">
            <v>16.41</v>
          </cell>
        </row>
        <row r="17">
          <cell r="G17">
            <v>4.87</v>
          </cell>
        </row>
        <row r="18">
          <cell r="G18">
            <v>5.22</v>
          </cell>
        </row>
        <row r="19">
          <cell r="G19">
            <v>5.78</v>
          </cell>
        </row>
        <row r="20">
          <cell r="G20">
            <v>1.17</v>
          </cell>
        </row>
        <row r="21">
          <cell r="G21">
            <v>46.24</v>
          </cell>
        </row>
        <row r="22">
          <cell r="G22">
            <v>31.73</v>
          </cell>
        </row>
        <row r="23">
          <cell r="G23">
            <v>67.599999999999994</v>
          </cell>
        </row>
        <row r="24">
          <cell r="G24">
            <v>143.75</v>
          </cell>
        </row>
        <row r="25">
          <cell r="G25">
            <v>24.82</v>
          </cell>
        </row>
        <row r="26">
          <cell r="G26">
            <v>24.38</v>
          </cell>
        </row>
      </sheetData>
      <sheetData sheetId="2">
        <row r="6">
          <cell r="G6">
            <v>1773.47</v>
          </cell>
        </row>
        <row r="7">
          <cell r="G7">
            <v>635.65</v>
          </cell>
        </row>
        <row r="8">
          <cell r="G8">
            <v>166.99</v>
          </cell>
        </row>
        <row r="9">
          <cell r="G9">
            <v>61.6</v>
          </cell>
        </row>
        <row r="10">
          <cell r="G10">
            <v>62.86</v>
          </cell>
        </row>
        <row r="11">
          <cell r="G11">
            <v>33.200000000000003</v>
          </cell>
        </row>
        <row r="12">
          <cell r="G12">
            <v>66.08</v>
          </cell>
        </row>
        <row r="13">
          <cell r="G13">
            <v>58.48</v>
          </cell>
        </row>
        <row r="14">
          <cell r="G14">
            <v>46.04</v>
          </cell>
        </row>
        <row r="15">
          <cell r="G15">
            <v>97.75</v>
          </cell>
        </row>
        <row r="16">
          <cell r="G16">
            <v>26.98</v>
          </cell>
        </row>
        <row r="17">
          <cell r="G17">
            <v>6.8</v>
          </cell>
        </row>
        <row r="18">
          <cell r="G18">
            <v>8.26</v>
          </cell>
        </row>
        <row r="19">
          <cell r="G19">
            <v>8.86</v>
          </cell>
        </row>
        <row r="20">
          <cell r="G20">
            <v>1.55</v>
          </cell>
        </row>
        <row r="21">
          <cell r="G21">
            <v>68.17</v>
          </cell>
        </row>
        <row r="22">
          <cell r="G22">
            <v>47.85</v>
          </cell>
        </row>
        <row r="23">
          <cell r="G23">
            <v>92.09</v>
          </cell>
        </row>
        <row r="24">
          <cell r="G24">
            <v>207.55</v>
          </cell>
        </row>
        <row r="25">
          <cell r="G25">
            <v>38.24</v>
          </cell>
        </row>
        <row r="26">
          <cell r="G26">
            <v>38.46</v>
          </cell>
        </row>
      </sheetData>
      <sheetData sheetId="3">
        <row r="6">
          <cell r="G6">
            <v>2371.9699999999998</v>
          </cell>
        </row>
        <row r="7">
          <cell r="G7">
            <v>854.57</v>
          </cell>
        </row>
        <row r="8">
          <cell r="G8">
            <v>231.25</v>
          </cell>
        </row>
        <row r="9">
          <cell r="G9">
            <v>78.150000000000006</v>
          </cell>
        </row>
        <row r="10">
          <cell r="G10">
            <v>84.2</v>
          </cell>
        </row>
        <row r="11">
          <cell r="G11">
            <v>44.7</v>
          </cell>
        </row>
        <row r="12">
          <cell r="G12">
            <v>87.05</v>
          </cell>
        </row>
        <row r="13">
          <cell r="G13">
            <v>83.98</v>
          </cell>
        </row>
        <row r="14">
          <cell r="G14">
            <v>61.88</v>
          </cell>
        </row>
        <row r="15">
          <cell r="G15">
            <v>124.83</v>
          </cell>
        </row>
        <row r="16">
          <cell r="G16">
            <v>37.89</v>
          </cell>
        </row>
        <row r="17">
          <cell r="G17">
            <v>9.4</v>
          </cell>
        </row>
        <row r="18">
          <cell r="G18">
            <v>10.97</v>
          </cell>
        </row>
        <row r="19">
          <cell r="G19">
            <v>11.96</v>
          </cell>
        </row>
        <row r="20">
          <cell r="G20">
            <v>2.0499999999999998</v>
          </cell>
        </row>
        <row r="21">
          <cell r="G21">
            <v>89.73</v>
          </cell>
        </row>
        <row r="22">
          <cell r="G22">
            <v>65.36</v>
          </cell>
        </row>
        <row r="23">
          <cell r="G23">
            <v>115.19</v>
          </cell>
        </row>
        <row r="24">
          <cell r="G24">
            <v>274.31</v>
          </cell>
        </row>
        <row r="25">
          <cell r="G25">
            <v>52</v>
          </cell>
        </row>
        <row r="26">
          <cell r="G26">
            <v>52.52</v>
          </cell>
        </row>
      </sheetData>
      <sheetData sheetId="4">
        <row r="6">
          <cell r="G6">
            <v>3101.09</v>
          </cell>
        </row>
        <row r="7">
          <cell r="G7">
            <v>1110.01</v>
          </cell>
        </row>
        <row r="8">
          <cell r="G8">
            <v>318.77</v>
          </cell>
        </row>
        <row r="9">
          <cell r="G9">
            <v>97.8</v>
          </cell>
        </row>
        <row r="10">
          <cell r="G10">
            <v>111.78</v>
          </cell>
        </row>
        <row r="11">
          <cell r="G11">
            <v>57.22</v>
          </cell>
        </row>
        <row r="12">
          <cell r="G12">
            <v>117.86</v>
          </cell>
        </row>
        <row r="13">
          <cell r="G13">
            <v>116</v>
          </cell>
        </row>
        <row r="14">
          <cell r="G14">
            <v>82.46</v>
          </cell>
        </row>
        <row r="15">
          <cell r="G15">
            <v>155.69</v>
          </cell>
        </row>
        <row r="16">
          <cell r="G16">
            <v>49.48</v>
          </cell>
        </row>
        <row r="17">
          <cell r="G17">
            <v>12.93</v>
          </cell>
        </row>
        <row r="18">
          <cell r="G18">
            <v>13.52</v>
          </cell>
        </row>
        <row r="19">
          <cell r="G19">
            <v>15.32</v>
          </cell>
        </row>
        <row r="20">
          <cell r="G20">
            <v>2.67</v>
          </cell>
        </row>
        <row r="21">
          <cell r="G21">
            <v>121.34</v>
          </cell>
        </row>
        <row r="22">
          <cell r="G22">
            <v>85.73</v>
          </cell>
        </row>
        <row r="23">
          <cell r="G23">
            <v>140.65</v>
          </cell>
        </row>
        <row r="24">
          <cell r="G24">
            <v>354.04</v>
          </cell>
        </row>
        <row r="25">
          <cell r="G25">
            <v>68.040000000000006</v>
          </cell>
        </row>
        <row r="26">
          <cell r="G26">
            <v>69.790000000000006</v>
          </cell>
        </row>
      </sheetData>
      <sheetData sheetId="5">
        <row r="6">
          <cell r="G6">
            <v>3711.02</v>
          </cell>
        </row>
        <row r="7">
          <cell r="G7">
            <v>1348.71</v>
          </cell>
        </row>
        <row r="8">
          <cell r="G8">
            <v>382.03</v>
          </cell>
        </row>
        <row r="9">
          <cell r="G9">
            <v>113.24</v>
          </cell>
        </row>
        <row r="10">
          <cell r="G10">
            <v>135.97</v>
          </cell>
        </row>
        <row r="11">
          <cell r="G11">
            <v>69.3</v>
          </cell>
        </row>
        <row r="12">
          <cell r="G12">
            <v>144.21</v>
          </cell>
        </row>
        <row r="13">
          <cell r="G13">
            <v>134.79</v>
          </cell>
        </row>
        <row r="14">
          <cell r="G14">
            <v>93.6</v>
          </cell>
        </row>
        <row r="15">
          <cell r="G15">
            <v>162.05000000000001</v>
          </cell>
        </row>
        <row r="16">
          <cell r="G16">
            <v>60.84</v>
          </cell>
        </row>
        <row r="17">
          <cell r="G17">
            <v>14.73</v>
          </cell>
        </row>
        <row r="18">
          <cell r="G18">
            <v>16.09</v>
          </cell>
        </row>
        <row r="19">
          <cell r="G19">
            <v>18.260000000000002</v>
          </cell>
        </row>
        <row r="20">
          <cell r="G20">
            <v>3.06</v>
          </cell>
        </row>
        <row r="21">
          <cell r="G21">
            <v>146.22999999999999</v>
          </cell>
        </row>
        <row r="22">
          <cell r="G22">
            <v>107.45</v>
          </cell>
        </row>
        <row r="23">
          <cell r="G23">
            <v>165.02</v>
          </cell>
        </row>
        <row r="24">
          <cell r="G24">
            <v>426.22</v>
          </cell>
        </row>
        <row r="25">
          <cell r="G25">
            <v>81.3</v>
          </cell>
        </row>
        <row r="26">
          <cell r="G26">
            <v>87.94</v>
          </cell>
        </row>
      </sheetData>
      <sheetData sheetId="6">
        <row r="6">
          <cell r="G6">
            <v>4353.47</v>
          </cell>
        </row>
        <row r="7">
          <cell r="G7">
            <v>1581.85</v>
          </cell>
        </row>
        <row r="8">
          <cell r="G8">
            <v>452.81</v>
          </cell>
        </row>
        <row r="9">
          <cell r="G9">
            <v>129.31</v>
          </cell>
        </row>
        <row r="10">
          <cell r="G10">
            <v>159.91</v>
          </cell>
        </row>
        <row r="11">
          <cell r="G11">
            <v>79.25</v>
          </cell>
        </row>
        <row r="12">
          <cell r="G12">
            <v>172.7</v>
          </cell>
        </row>
        <row r="13">
          <cell r="G13">
            <v>156.19999999999999</v>
          </cell>
        </row>
        <row r="14">
          <cell r="G14">
            <v>110.49</v>
          </cell>
        </row>
        <row r="15">
          <cell r="G15">
            <v>187.15</v>
          </cell>
        </row>
        <row r="16">
          <cell r="G16">
            <v>68.17</v>
          </cell>
        </row>
        <row r="17">
          <cell r="G17">
            <v>17.22</v>
          </cell>
        </row>
        <row r="18">
          <cell r="G18">
            <v>18.649999999999999</v>
          </cell>
        </row>
        <row r="19">
          <cell r="G19">
            <v>21.66</v>
          </cell>
        </row>
        <row r="20">
          <cell r="G20">
            <v>3.46</v>
          </cell>
        </row>
        <row r="21">
          <cell r="G21">
            <v>172.7</v>
          </cell>
        </row>
        <row r="22">
          <cell r="G22">
            <v>127.91</v>
          </cell>
        </row>
        <row r="23">
          <cell r="G23">
            <v>191.41</v>
          </cell>
        </row>
        <row r="24">
          <cell r="G24">
            <v>500.67</v>
          </cell>
        </row>
        <row r="25">
          <cell r="G25">
            <v>97.46</v>
          </cell>
        </row>
        <row r="26">
          <cell r="G26">
            <v>104.48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70DB5-9871-4B77-B1D8-C604C9985818}">
  <dimension ref="A1:X28"/>
  <sheetViews>
    <sheetView tabSelected="1" workbookViewId="0">
      <selection activeCell="AA31" sqref="AA31"/>
    </sheetView>
  </sheetViews>
  <sheetFormatPr defaultRowHeight="14.25" x14ac:dyDescent="0.2"/>
  <cols>
    <col min="1" max="1" width="6.25" style="1" customWidth="1"/>
    <col min="2" max="8" width="6.25" style="2" customWidth="1"/>
    <col min="9" max="24" width="6.25" style="1" customWidth="1"/>
    <col min="25" max="16384" width="9" style="1"/>
  </cols>
  <sheetData>
    <row r="1" spans="1:24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9</v>
      </c>
      <c r="R1" s="1" t="s">
        <v>1</v>
      </c>
      <c r="S1" s="1" t="s">
        <v>2</v>
      </c>
      <c r="T1" s="1" t="s">
        <v>3</v>
      </c>
      <c r="U1" s="1" t="s">
        <v>4</v>
      </c>
      <c r="V1" s="1" t="s">
        <v>5</v>
      </c>
      <c r="W1" s="1" t="s">
        <v>6</v>
      </c>
      <c r="X1" s="1" t="s">
        <v>7</v>
      </c>
    </row>
    <row r="2" spans="1:24" x14ac:dyDescent="0.2">
      <c r="A2" s="1" t="s">
        <v>10</v>
      </c>
      <c r="B2" s="3">
        <f>'[2]202002'!$G6</f>
        <v>618.24</v>
      </c>
      <c r="C2" s="3">
        <f>'[2]202003'!$G6</f>
        <v>1189.3800000000001</v>
      </c>
      <c r="D2" s="3">
        <f>'[2]202004'!$G6</f>
        <v>1773.47</v>
      </c>
      <c r="E2" s="3">
        <f>'[2]202005'!$G6</f>
        <v>2371.9699999999998</v>
      </c>
      <c r="F2" s="3">
        <f>'[2]202006'!$G6</f>
        <v>3101.09</v>
      </c>
      <c r="G2" s="3">
        <f>'[2]202007'!$G6</f>
        <v>3711.02</v>
      </c>
      <c r="H2" s="3">
        <f>'[2]202008'!$G6</f>
        <v>4353.47</v>
      </c>
      <c r="J2" s="1">
        <v>8.39</v>
      </c>
      <c r="K2" s="1">
        <v>62.28</v>
      </c>
      <c r="L2" s="1">
        <v>137.15</v>
      </c>
      <c r="M2" s="1">
        <v>209.77</v>
      </c>
      <c r="N2" s="1">
        <v>298.61</v>
      </c>
      <c r="O2" s="1">
        <v>369.87</v>
      </c>
      <c r="P2" s="1">
        <v>439.56</v>
      </c>
      <c r="R2" s="1">
        <v>127.02</v>
      </c>
      <c r="S2" s="1">
        <v>229.32</v>
      </c>
      <c r="T2" s="1">
        <v>322.41000000000003</v>
      </c>
      <c r="U2" s="1">
        <v>413.46</v>
      </c>
      <c r="V2" s="1">
        <v>516.84</v>
      </c>
      <c r="W2" s="1">
        <v>617.32000000000005</v>
      </c>
      <c r="X2" s="1">
        <v>721.31</v>
      </c>
    </row>
    <row r="3" spans="1:24" x14ac:dyDescent="0.2">
      <c r="A3" s="1" t="s">
        <v>11</v>
      </c>
      <c r="B3" s="3">
        <f>'[2]202002'!$G7</f>
        <v>207.05</v>
      </c>
      <c r="C3" s="3">
        <f>'[2]202003'!$G7</f>
        <v>419.96</v>
      </c>
      <c r="D3" s="3">
        <f>'[2]202004'!$G7</f>
        <v>635.65</v>
      </c>
      <c r="E3" s="3">
        <f>'[2]202005'!$G7</f>
        <v>854.57</v>
      </c>
      <c r="F3" s="3">
        <f>'[2]202006'!$G7</f>
        <v>1110.01</v>
      </c>
      <c r="G3" s="3">
        <f>'[2]202007'!$G7</f>
        <v>1348.71</v>
      </c>
      <c r="H3" s="3">
        <f>'[2]202008'!$G7</f>
        <v>1581.85</v>
      </c>
      <c r="J3" s="1">
        <v>-1.93</v>
      </c>
      <c r="K3" s="1">
        <v>17.91</v>
      </c>
      <c r="L3" s="1">
        <v>44.65</v>
      </c>
      <c r="M3" s="1">
        <v>71.11</v>
      </c>
      <c r="N3" s="1">
        <v>104.19</v>
      </c>
      <c r="O3" s="1">
        <v>129.36000000000001</v>
      </c>
      <c r="P3" s="1">
        <v>154.4</v>
      </c>
      <c r="R3" s="1">
        <v>23.56</v>
      </c>
      <c r="S3" s="1">
        <v>45.7</v>
      </c>
      <c r="T3" s="1">
        <v>63.85</v>
      </c>
      <c r="U3" s="1">
        <v>81.510000000000005</v>
      </c>
      <c r="V3" s="1">
        <v>100.99</v>
      </c>
      <c r="W3" s="1">
        <v>126.04</v>
      </c>
      <c r="X3" s="1">
        <v>147.24</v>
      </c>
    </row>
    <row r="4" spans="1:24" x14ac:dyDescent="0.2">
      <c r="A4" s="1" t="s">
        <v>12</v>
      </c>
      <c r="B4" s="3">
        <f>'[2]202002'!$G8</f>
        <v>46.99</v>
      </c>
      <c r="C4" s="3">
        <f>'[2]202003'!$G8</f>
        <v>108.75</v>
      </c>
      <c r="D4" s="3">
        <f>'[2]202004'!$G8</f>
        <v>166.99</v>
      </c>
      <c r="E4" s="3">
        <f>'[2]202005'!$G8</f>
        <v>231.25</v>
      </c>
      <c r="F4" s="3">
        <f>'[2]202006'!$G8</f>
        <v>318.77</v>
      </c>
      <c r="G4" s="3">
        <f>'[2]202007'!$G8</f>
        <v>382.03</v>
      </c>
      <c r="H4" s="3">
        <f>'[2]202008'!$G8</f>
        <v>452.81</v>
      </c>
      <c r="J4" s="1">
        <v>3.98</v>
      </c>
      <c r="K4" s="1">
        <v>12.51</v>
      </c>
      <c r="L4" s="1">
        <v>26.35</v>
      </c>
      <c r="M4" s="1">
        <v>35.119999999999997</v>
      </c>
      <c r="N4" s="1">
        <v>45.73</v>
      </c>
      <c r="O4" s="1">
        <v>53.37</v>
      </c>
      <c r="P4" s="1">
        <v>61.11</v>
      </c>
      <c r="R4" s="1">
        <v>5.78</v>
      </c>
      <c r="S4" s="1">
        <v>12.95</v>
      </c>
      <c r="T4" s="1">
        <v>22.17</v>
      </c>
      <c r="U4" s="1">
        <v>30.24</v>
      </c>
      <c r="V4" s="1">
        <v>40.44</v>
      </c>
      <c r="W4" s="1">
        <v>43.25</v>
      </c>
      <c r="X4" s="1">
        <v>50.4</v>
      </c>
    </row>
    <row r="5" spans="1:24" x14ac:dyDescent="0.2">
      <c r="A5" s="1" t="s">
        <v>13</v>
      </c>
      <c r="B5" s="3">
        <f>'[2]202002'!$G9</f>
        <v>23</v>
      </c>
      <c r="C5" s="3">
        <f>'[2]202003'!$G9</f>
        <v>45.86</v>
      </c>
      <c r="D5" s="3">
        <f>'[2]202004'!$G9</f>
        <v>61.6</v>
      </c>
      <c r="E5" s="3">
        <f>'[2]202005'!$G9</f>
        <v>78.150000000000006</v>
      </c>
      <c r="F5" s="3">
        <f>'[2]202006'!$G9</f>
        <v>97.8</v>
      </c>
      <c r="G5" s="3">
        <f>'[2]202007'!$G9</f>
        <v>113.24</v>
      </c>
      <c r="H5" s="3">
        <f>'[2]202008'!$G9</f>
        <v>129.31</v>
      </c>
      <c r="J5" s="1">
        <v>0.38</v>
      </c>
      <c r="K5" s="1">
        <v>2.4700000000000002</v>
      </c>
      <c r="L5" s="1">
        <v>3.92</v>
      </c>
      <c r="M5" s="1">
        <v>4.93</v>
      </c>
      <c r="N5" s="1">
        <v>6.61</v>
      </c>
      <c r="O5" s="1">
        <v>8.0500000000000007</v>
      </c>
      <c r="P5" s="1">
        <v>9.24</v>
      </c>
      <c r="R5" s="1">
        <v>3.12</v>
      </c>
      <c r="S5" s="1">
        <v>5.84</v>
      </c>
      <c r="T5" s="1">
        <v>8.34</v>
      </c>
      <c r="U5" s="1">
        <v>10.89</v>
      </c>
      <c r="V5" s="1">
        <v>13.67</v>
      </c>
      <c r="W5" s="1">
        <v>14.85</v>
      </c>
      <c r="X5" s="1">
        <v>17.510000000000002</v>
      </c>
    </row>
    <row r="6" spans="1:24" x14ac:dyDescent="0.2">
      <c r="A6" s="1" t="s">
        <v>14</v>
      </c>
      <c r="B6" s="3">
        <f>'[2]202002'!$G10</f>
        <v>22.36</v>
      </c>
      <c r="C6" s="3">
        <f>'[2]202003'!$G10</f>
        <v>41.54</v>
      </c>
      <c r="D6" s="3">
        <f>'[2]202004'!$G10</f>
        <v>62.86</v>
      </c>
      <c r="E6" s="3">
        <f>'[2]202005'!$G10</f>
        <v>84.2</v>
      </c>
      <c r="F6" s="3">
        <f>'[2]202006'!$G10</f>
        <v>111.78</v>
      </c>
      <c r="G6" s="3">
        <f>'[2]202007'!$G10</f>
        <v>135.97</v>
      </c>
      <c r="H6" s="3">
        <f>'[2]202008'!$G10</f>
        <v>159.91</v>
      </c>
      <c r="J6" s="1">
        <v>0.45</v>
      </c>
      <c r="K6" s="1">
        <v>2.97</v>
      </c>
      <c r="L6" s="1">
        <v>6.73</v>
      </c>
      <c r="M6" s="1">
        <v>11.31</v>
      </c>
      <c r="N6" s="1">
        <v>16.66</v>
      </c>
      <c r="O6" s="1">
        <v>21.83</v>
      </c>
      <c r="P6" s="1">
        <v>26.26</v>
      </c>
      <c r="R6" s="1">
        <v>5.0599999999999996</v>
      </c>
      <c r="S6" s="1">
        <v>8.77</v>
      </c>
      <c r="T6" s="1">
        <v>12.77</v>
      </c>
      <c r="U6" s="1">
        <v>16.670000000000002</v>
      </c>
      <c r="V6" s="1">
        <v>20.78</v>
      </c>
      <c r="W6" s="1">
        <v>25.02</v>
      </c>
      <c r="X6" s="1">
        <v>29.36</v>
      </c>
    </row>
    <row r="7" spans="1:24" x14ac:dyDescent="0.2">
      <c r="A7" s="1" t="s">
        <v>15</v>
      </c>
      <c r="B7" s="3">
        <f>'[2]202002'!$G11</f>
        <v>10.16</v>
      </c>
      <c r="C7" s="3">
        <f>'[2]202003'!$G11</f>
        <v>22.16</v>
      </c>
      <c r="D7" s="3">
        <f>'[2]202004'!$G11</f>
        <v>33.200000000000003</v>
      </c>
      <c r="E7" s="3">
        <f>'[2]202005'!$G11</f>
        <v>44.7</v>
      </c>
      <c r="F7" s="3">
        <f>'[2]202006'!$G11</f>
        <v>57.22</v>
      </c>
      <c r="G7" s="3">
        <f>'[2]202007'!$G11</f>
        <v>69.3</v>
      </c>
      <c r="H7" s="3">
        <f>'[2]202008'!$G11</f>
        <v>79.25</v>
      </c>
      <c r="J7" s="1">
        <v>-0.32</v>
      </c>
      <c r="K7" s="1">
        <v>1.34</v>
      </c>
      <c r="L7" s="1">
        <v>2.57</v>
      </c>
      <c r="M7" s="1">
        <v>4.3600000000000003</v>
      </c>
      <c r="N7" s="1">
        <v>6.57</v>
      </c>
      <c r="O7" s="1">
        <v>8.2799999999999994</v>
      </c>
      <c r="P7" s="1">
        <v>9.31</v>
      </c>
      <c r="R7" s="1">
        <v>2.7</v>
      </c>
      <c r="S7" s="1">
        <v>4.6500000000000004</v>
      </c>
      <c r="T7" s="1">
        <v>6.34</v>
      </c>
      <c r="U7" s="1">
        <v>8.14</v>
      </c>
      <c r="V7" s="1">
        <v>10.29</v>
      </c>
      <c r="W7" s="1">
        <v>12.24</v>
      </c>
      <c r="X7" s="1">
        <v>14.03</v>
      </c>
    </row>
    <row r="8" spans="1:24" x14ac:dyDescent="0.2">
      <c r="A8" s="1" t="s">
        <v>16</v>
      </c>
      <c r="B8" s="3">
        <f>'[2]202002'!$G12</f>
        <v>23.53</v>
      </c>
      <c r="C8" s="3">
        <f>'[2]202003'!$G12</f>
        <v>42.53</v>
      </c>
      <c r="D8" s="3">
        <f>'[2]202004'!$G12</f>
        <v>66.08</v>
      </c>
      <c r="E8" s="3">
        <f>'[2]202005'!$G12</f>
        <v>87.05</v>
      </c>
      <c r="F8" s="3">
        <f>'[2]202006'!$G12</f>
        <v>117.86</v>
      </c>
      <c r="G8" s="3">
        <f>'[2]202007'!$G12</f>
        <v>144.21</v>
      </c>
      <c r="H8" s="3">
        <f>'[2]202008'!$G12</f>
        <v>172.7</v>
      </c>
      <c r="J8" s="1">
        <v>0.49</v>
      </c>
      <c r="K8" s="1">
        <v>2.4700000000000002</v>
      </c>
      <c r="L8" s="1">
        <v>5.63</v>
      </c>
      <c r="M8" s="1">
        <v>8.18</v>
      </c>
      <c r="N8" s="1">
        <v>11.24</v>
      </c>
      <c r="O8" s="1">
        <v>14.27</v>
      </c>
      <c r="P8" s="1">
        <v>17.53</v>
      </c>
      <c r="R8" s="1">
        <v>6.67</v>
      </c>
      <c r="S8" s="1">
        <v>11.48</v>
      </c>
      <c r="T8" s="1">
        <v>17.77</v>
      </c>
      <c r="U8" s="1">
        <v>22.48</v>
      </c>
      <c r="V8" s="1">
        <v>27.21</v>
      </c>
      <c r="W8" s="1">
        <v>32.43</v>
      </c>
      <c r="X8" s="1">
        <v>38.68</v>
      </c>
    </row>
    <row r="9" spans="1:24" x14ac:dyDescent="0.2">
      <c r="A9" s="1" t="s">
        <v>17</v>
      </c>
      <c r="B9" s="3">
        <f>'[2]202002'!$G13</f>
        <v>20.71</v>
      </c>
      <c r="C9" s="3">
        <f>'[2]202003'!$G13</f>
        <v>39.75</v>
      </c>
      <c r="D9" s="3">
        <f>'[2]202004'!$G13</f>
        <v>58.48</v>
      </c>
      <c r="E9" s="3">
        <f>'[2]202005'!$G13</f>
        <v>83.98</v>
      </c>
      <c r="F9" s="3">
        <f>'[2]202006'!$G13</f>
        <v>116</v>
      </c>
      <c r="G9" s="3">
        <f>'[2]202007'!$G13</f>
        <v>134.79</v>
      </c>
      <c r="H9" s="3">
        <f>'[2]202008'!$G13</f>
        <v>156.19999999999999</v>
      </c>
      <c r="J9" s="1">
        <v>-0.09</v>
      </c>
      <c r="K9" s="1">
        <v>1.46</v>
      </c>
      <c r="L9" s="1">
        <v>2.82</v>
      </c>
      <c r="M9" s="1">
        <v>5.1100000000000003</v>
      </c>
      <c r="N9" s="1">
        <v>10.25</v>
      </c>
      <c r="O9" s="1">
        <v>13.25</v>
      </c>
      <c r="P9" s="1">
        <v>15.53</v>
      </c>
      <c r="R9" s="1">
        <v>1.71</v>
      </c>
      <c r="S9" s="1">
        <v>3.18</v>
      </c>
      <c r="T9" s="1">
        <v>4.8499999999999996</v>
      </c>
      <c r="U9" s="1">
        <v>6.51</v>
      </c>
      <c r="V9" s="1">
        <v>7.87</v>
      </c>
      <c r="W9" s="1">
        <v>9.34</v>
      </c>
      <c r="X9" s="1">
        <v>10.94</v>
      </c>
    </row>
    <row r="10" spans="1:24" x14ac:dyDescent="0.2">
      <c r="A10" s="1" t="s">
        <v>18</v>
      </c>
      <c r="B10" s="3">
        <f>'[2]202002'!$G14</f>
        <v>16.52</v>
      </c>
      <c r="C10" s="3">
        <f>'[2]202003'!$G14</f>
        <v>29.92</v>
      </c>
      <c r="D10" s="3">
        <f>'[2]202004'!$G14</f>
        <v>46.04</v>
      </c>
      <c r="E10" s="3">
        <f>'[2]202005'!$G14</f>
        <v>61.88</v>
      </c>
      <c r="F10" s="3">
        <f>'[2]202006'!$G14</f>
        <v>82.46</v>
      </c>
      <c r="G10" s="3">
        <f>'[2]202007'!$G14</f>
        <v>93.6</v>
      </c>
      <c r="H10" s="3">
        <f>'[2]202008'!$G14</f>
        <v>110.49</v>
      </c>
      <c r="J10" s="1">
        <v>0.43</v>
      </c>
      <c r="K10" s="1">
        <v>1.19</v>
      </c>
      <c r="L10" s="1">
        <v>4.13</v>
      </c>
      <c r="M10" s="1">
        <v>6</v>
      </c>
      <c r="N10" s="1">
        <v>9.15</v>
      </c>
      <c r="O10" s="1">
        <v>12.11</v>
      </c>
      <c r="P10" s="1">
        <v>14.35</v>
      </c>
      <c r="R10" s="1">
        <v>0.69</v>
      </c>
      <c r="S10" s="1">
        <v>1.66</v>
      </c>
      <c r="T10" s="1">
        <v>2.3199999999999998</v>
      </c>
      <c r="U10" s="1">
        <v>2.78</v>
      </c>
      <c r="V10" s="1">
        <v>3.31</v>
      </c>
      <c r="W10" s="1">
        <v>3.88</v>
      </c>
      <c r="X10" s="1">
        <v>4.43</v>
      </c>
    </row>
    <row r="11" spans="1:24" x14ac:dyDescent="0.2">
      <c r="A11" s="1" t="s">
        <v>19</v>
      </c>
      <c r="B11" s="3">
        <f>'[2]202002'!$G15</f>
        <v>43.13</v>
      </c>
      <c r="C11" s="3">
        <f>'[2]202003'!$G15</f>
        <v>66.959999999999994</v>
      </c>
      <c r="D11" s="3">
        <f>'[2]202004'!$G15</f>
        <v>97.75</v>
      </c>
      <c r="E11" s="3">
        <f>'[2]202005'!$G15</f>
        <v>124.83</v>
      </c>
      <c r="F11" s="3">
        <f>'[2]202006'!$G15</f>
        <v>155.69</v>
      </c>
      <c r="G11" s="3">
        <f>'[2]202007'!$G15</f>
        <v>162.05000000000001</v>
      </c>
      <c r="H11" s="3">
        <f>'[2]202008'!$G15</f>
        <v>187.15</v>
      </c>
      <c r="J11" s="1">
        <v>0.68</v>
      </c>
      <c r="K11" s="1">
        <v>1.38</v>
      </c>
      <c r="L11" s="1">
        <v>3.16</v>
      </c>
      <c r="M11" s="1">
        <v>5.13</v>
      </c>
      <c r="N11" s="1">
        <v>5.87</v>
      </c>
      <c r="O11" s="1">
        <v>6.91</v>
      </c>
      <c r="P11" s="1">
        <v>8.56</v>
      </c>
      <c r="R11" s="1">
        <v>6.68</v>
      </c>
      <c r="S11" s="1">
        <v>10.3</v>
      </c>
      <c r="T11" s="1">
        <v>14.09</v>
      </c>
      <c r="U11" s="1">
        <v>17.13</v>
      </c>
      <c r="V11" s="1">
        <v>20.34</v>
      </c>
      <c r="W11" s="1">
        <v>19.27</v>
      </c>
      <c r="X11" s="1">
        <v>21.72</v>
      </c>
    </row>
    <row r="12" spans="1:24" x14ac:dyDescent="0.2">
      <c r="A12" s="1" t="s">
        <v>20</v>
      </c>
      <c r="B12" s="3">
        <f>'[2]202002'!$G16</f>
        <v>7.5</v>
      </c>
      <c r="C12" s="3">
        <f>'[2]202003'!$G16</f>
        <v>16.41</v>
      </c>
      <c r="D12" s="3">
        <f>'[2]202004'!$G16</f>
        <v>26.98</v>
      </c>
      <c r="E12" s="3">
        <f>'[2]202005'!$G16</f>
        <v>37.89</v>
      </c>
      <c r="F12" s="3">
        <f>'[2]202006'!$G16</f>
        <v>49.48</v>
      </c>
      <c r="G12" s="3">
        <f>'[2]202007'!$G16</f>
        <v>60.84</v>
      </c>
      <c r="H12" s="3">
        <f>'[2]202008'!$G16</f>
        <v>68.17</v>
      </c>
      <c r="J12" s="1">
        <v>-1.43</v>
      </c>
      <c r="K12" s="1">
        <v>-1.26</v>
      </c>
      <c r="L12" s="1">
        <v>-0.51</v>
      </c>
      <c r="M12" s="1">
        <v>0.02</v>
      </c>
      <c r="N12" s="1">
        <v>1.0900000000000001</v>
      </c>
      <c r="O12" s="1">
        <v>1.19</v>
      </c>
      <c r="P12" s="1">
        <v>2.39</v>
      </c>
      <c r="R12" s="1">
        <v>1.97</v>
      </c>
      <c r="S12" s="1">
        <v>5.19</v>
      </c>
      <c r="T12" s="1">
        <v>7.53</v>
      </c>
      <c r="U12" s="1">
        <v>9.98</v>
      </c>
      <c r="V12" s="1">
        <v>12.44</v>
      </c>
      <c r="W12" s="1">
        <v>14.8</v>
      </c>
      <c r="X12" s="1">
        <v>16.89</v>
      </c>
    </row>
    <row r="13" spans="1:24" x14ac:dyDescent="0.2">
      <c r="A13" s="1" t="s">
        <v>21</v>
      </c>
      <c r="B13" s="3">
        <f>'[2]202002'!$G17</f>
        <v>3.42</v>
      </c>
      <c r="C13" s="3">
        <f>'[2]202003'!$G17</f>
        <v>4.87</v>
      </c>
      <c r="D13" s="3">
        <f>'[2]202004'!$G17</f>
        <v>6.8</v>
      </c>
      <c r="E13" s="3">
        <f>'[2]202005'!$G17</f>
        <v>9.4</v>
      </c>
      <c r="F13" s="3">
        <f>'[2]202006'!$G17</f>
        <v>12.93</v>
      </c>
      <c r="G13" s="3">
        <f>'[2]202007'!$G17</f>
        <v>14.73</v>
      </c>
      <c r="H13" s="3">
        <f>'[2]202008'!$G17</f>
        <v>17.22</v>
      </c>
      <c r="J13" s="1">
        <v>0.44</v>
      </c>
      <c r="K13" s="1">
        <v>0.55000000000000004</v>
      </c>
      <c r="L13" s="1">
        <v>0.78</v>
      </c>
      <c r="M13" s="1">
        <v>1.1000000000000001</v>
      </c>
      <c r="N13" s="1">
        <v>1.43</v>
      </c>
      <c r="O13" s="1">
        <v>1.32</v>
      </c>
      <c r="P13" s="1">
        <v>1.67</v>
      </c>
      <c r="R13" s="1">
        <v>1.08</v>
      </c>
      <c r="S13" s="1">
        <v>1.38</v>
      </c>
      <c r="T13" s="1">
        <v>1.61</v>
      </c>
      <c r="U13" s="1">
        <v>2.0099999999999998</v>
      </c>
      <c r="V13" s="1">
        <v>2.0299999999999998</v>
      </c>
      <c r="W13" s="1">
        <v>2.2400000000000002</v>
      </c>
      <c r="X13" s="1">
        <v>2.96</v>
      </c>
    </row>
    <row r="14" spans="1:24" x14ac:dyDescent="0.2">
      <c r="A14" s="1" t="s">
        <v>22</v>
      </c>
      <c r="B14" s="3">
        <f>'[2]202002'!$G18</f>
        <v>2.42</v>
      </c>
      <c r="C14" s="3">
        <f>'[2]202003'!$G18</f>
        <v>5.22</v>
      </c>
      <c r="D14" s="3">
        <f>'[2]202004'!$G18</f>
        <v>8.26</v>
      </c>
      <c r="E14" s="3">
        <f>'[2]202005'!$G18</f>
        <v>10.97</v>
      </c>
      <c r="F14" s="3">
        <f>'[2]202006'!$G18</f>
        <v>13.52</v>
      </c>
      <c r="G14" s="3">
        <f>'[2]202007'!$G18</f>
        <v>16.09</v>
      </c>
      <c r="H14" s="3">
        <f>'[2]202008'!$G18</f>
        <v>18.649999999999999</v>
      </c>
      <c r="J14" s="1">
        <v>-0.21</v>
      </c>
      <c r="K14" s="1">
        <v>0.03</v>
      </c>
      <c r="L14" s="1">
        <v>0.42</v>
      </c>
      <c r="M14" s="1">
        <v>0.62</v>
      </c>
      <c r="N14" s="1">
        <v>0.69</v>
      </c>
      <c r="O14" s="1">
        <v>1</v>
      </c>
      <c r="P14" s="1">
        <v>1.2</v>
      </c>
      <c r="R14" s="1">
        <v>0.22</v>
      </c>
      <c r="S14" s="1">
        <v>0.42</v>
      </c>
      <c r="T14" s="1">
        <v>0.7</v>
      </c>
      <c r="U14" s="1">
        <v>1.04</v>
      </c>
      <c r="V14" s="1">
        <v>1.28</v>
      </c>
      <c r="W14" s="1">
        <v>1.59</v>
      </c>
      <c r="X14" s="1">
        <v>1.83</v>
      </c>
    </row>
    <row r="15" spans="1:24" x14ac:dyDescent="0.2">
      <c r="A15" s="1" t="s">
        <v>23</v>
      </c>
      <c r="B15" s="3">
        <f>'[2]202002'!$G19</f>
        <v>3.22</v>
      </c>
      <c r="C15" s="3">
        <f>'[2]202003'!$G19</f>
        <v>5.78</v>
      </c>
      <c r="D15" s="3">
        <f>'[2]202004'!$G19</f>
        <v>8.86</v>
      </c>
      <c r="E15" s="3">
        <f>'[2]202005'!$G19</f>
        <v>11.96</v>
      </c>
      <c r="F15" s="3">
        <f>'[2]202006'!$G19</f>
        <v>15.32</v>
      </c>
      <c r="G15" s="3">
        <f>'[2]202007'!$G19</f>
        <v>18.260000000000002</v>
      </c>
      <c r="H15" s="3">
        <f>'[2]202008'!$G19</f>
        <v>21.66</v>
      </c>
      <c r="J15" s="1">
        <v>-0.23</v>
      </c>
      <c r="K15" s="1">
        <v>-0.33</v>
      </c>
      <c r="L15" s="1">
        <v>-0.11</v>
      </c>
      <c r="M15" s="1">
        <v>0.23</v>
      </c>
      <c r="N15" s="1">
        <v>0.41</v>
      </c>
      <c r="O15" s="1">
        <v>0.6</v>
      </c>
      <c r="P15" s="1">
        <v>0.96</v>
      </c>
      <c r="R15" s="1">
        <v>0.21</v>
      </c>
      <c r="S15" s="1">
        <v>0.28000000000000003</v>
      </c>
      <c r="T15" s="1">
        <v>0.44</v>
      </c>
      <c r="U15" s="1">
        <v>0.63</v>
      </c>
      <c r="V15" s="1">
        <v>0.83</v>
      </c>
      <c r="W15" s="1">
        <v>1.03</v>
      </c>
      <c r="X15" s="1">
        <v>1.38</v>
      </c>
    </row>
    <row r="16" spans="1:24" x14ac:dyDescent="0.2">
      <c r="A16" s="1" t="s">
        <v>24</v>
      </c>
      <c r="B16" s="3">
        <f>'[2]202002'!$G20</f>
        <v>0.82</v>
      </c>
      <c r="C16" s="3">
        <f>'[2]202003'!$G20</f>
        <v>1.17</v>
      </c>
      <c r="D16" s="3">
        <f>'[2]202004'!$G20</f>
        <v>1.55</v>
      </c>
      <c r="E16" s="3">
        <f>'[2]202005'!$G20</f>
        <v>2.0499999999999998</v>
      </c>
      <c r="F16" s="3">
        <f>'[2]202006'!$G20</f>
        <v>2.67</v>
      </c>
      <c r="G16" s="3">
        <f>'[2]202007'!$G20</f>
        <v>3.06</v>
      </c>
      <c r="H16" s="3">
        <f>'[2]202008'!$G20</f>
        <v>3.46</v>
      </c>
      <c r="J16" s="1">
        <v>-0.1</v>
      </c>
      <c r="K16" s="1">
        <v>-0.11</v>
      </c>
      <c r="L16" s="1">
        <v>-0.02</v>
      </c>
      <c r="M16" s="1">
        <v>0.12</v>
      </c>
      <c r="N16" s="1">
        <v>0.24</v>
      </c>
      <c r="O16" s="1">
        <v>0.42</v>
      </c>
      <c r="P16" s="1">
        <v>0.48</v>
      </c>
      <c r="R16" s="1">
        <v>0.02</v>
      </c>
      <c r="S16" s="1">
        <v>0.04</v>
      </c>
      <c r="T16" s="1">
        <v>7.0000000000000007E-2</v>
      </c>
      <c r="U16" s="1">
        <v>0.09</v>
      </c>
      <c r="V16" s="1">
        <v>0.12</v>
      </c>
      <c r="W16" s="1">
        <v>0.09</v>
      </c>
      <c r="X16" s="1">
        <v>0.12</v>
      </c>
    </row>
    <row r="17" spans="1:24" x14ac:dyDescent="0.2">
      <c r="A17" s="1" t="s">
        <v>25</v>
      </c>
      <c r="B17" s="3">
        <f>'[2]202002'!$G21</f>
        <v>23.3</v>
      </c>
      <c r="C17" s="3">
        <f>'[2]202003'!$G21</f>
        <v>46.24</v>
      </c>
      <c r="D17" s="3">
        <f>'[2]202004'!$G21</f>
        <v>68.17</v>
      </c>
      <c r="E17" s="3">
        <f>'[2]202005'!$G21</f>
        <v>89.73</v>
      </c>
      <c r="F17" s="3">
        <f>'[2]202006'!$G21</f>
        <v>121.34</v>
      </c>
      <c r="G17" s="3">
        <f>'[2]202007'!$G21</f>
        <v>146.22999999999999</v>
      </c>
      <c r="H17" s="3">
        <f>'[2]202008'!$G21</f>
        <v>172.7</v>
      </c>
      <c r="J17" s="1">
        <v>0.65</v>
      </c>
      <c r="K17" s="1">
        <v>4.67</v>
      </c>
      <c r="L17" s="1">
        <v>7.49</v>
      </c>
      <c r="M17" s="1">
        <v>10.68</v>
      </c>
      <c r="N17" s="1">
        <v>16.059999999999999</v>
      </c>
      <c r="O17" s="1">
        <v>20.29</v>
      </c>
      <c r="P17" s="1">
        <v>24.2</v>
      </c>
      <c r="R17" s="1">
        <v>7.01</v>
      </c>
      <c r="S17" s="1">
        <v>11.81</v>
      </c>
      <c r="T17" s="1">
        <v>16.850000000000001</v>
      </c>
      <c r="U17" s="1">
        <v>20.63</v>
      </c>
      <c r="V17" s="1">
        <v>25.15</v>
      </c>
      <c r="W17" s="1">
        <v>30.75</v>
      </c>
      <c r="X17" s="1">
        <v>35.79</v>
      </c>
    </row>
    <row r="18" spans="1:24" x14ac:dyDescent="0.2">
      <c r="A18" s="1" t="s">
        <v>26</v>
      </c>
      <c r="B18" s="3">
        <f>'[2]202002'!$G22</f>
        <v>16.59</v>
      </c>
      <c r="C18" s="3">
        <f>'[2]202003'!$G22</f>
        <v>31.73</v>
      </c>
      <c r="D18" s="3">
        <f>'[2]202004'!$G22</f>
        <v>47.85</v>
      </c>
      <c r="E18" s="3">
        <f>'[2]202005'!$G22</f>
        <v>65.36</v>
      </c>
      <c r="F18" s="3">
        <f>'[2]202006'!$G22</f>
        <v>85.73</v>
      </c>
      <c r="G18" s="3">
        <f>'[2]202007'!$G22</f>
        <v>107.45</v>
      </c>
      <c r="H18" s="3">
        <f>'[2]202008'!$G22</f>
        <v>127.91</v>
      </c>
      <c r="J18" s="1">
        <v>-0.24</v>
      </c>
      <c r="K18" s="1">
        <v>1</v>
      </c>
      <c r="L18" s="1">
        <v>3.89</v>
      </c>
      <c r="M18" s="1">
        <v>9.49</v>
      </c>
      <c r="N18" s="1">
        <v>11.53</v>
      </c>
      <c r="O18" s="1">
        <v>14.49</v>
      </c>
      <c r="P18" s="1">
        <v>16.84</v>
      </c>
      <c r="R18" s="1">
        <v>3.1</v>
      </c>
      <c r="S18" s="1">
        <v>6.64</v>
      </c>
      <c r="T18" s="1">
        <v>9.2899999999999991</v>
      </c>
      <c r="U18" s="1">
        <v>12.26</v>
      </c>
      <c r="V18" s="1">
        <v>15.17</v>
      </c>
      <c r="W18" s="1">
        <v>18.63</v>
      </c>
      <c r="X18" s="1">
        <v>21.91</v>
      </c>
    </row>
    <row r="19" spans="1:24" x14ac:dyDescent="0.2">
      <c r="A19" s="1" t="s">
        <v>27</v>
      </c>
      <c r="B19" s="3">
        <f>'[2]202002'!$G23</f>
        <v>38.79</v>
      </c>
      <c r="C19" s="3">
        <f>'[2]202003'!$G23</f>
        <v>67.599999999999994</v>
      </c>
      <c r="D19" s="3">
        <f>'[2]202004'!$G23</f>
        <v>92.09</v>
      </c>
      <c r="E19" s="3">
        <f>'[2]202005'!$G23</f>
        <v>115.19</v>
      </c>
      <c r="F19" s="3">
        <f>'[2]202006'!$G23</f>
        <v>140.65</v>
      </c>
      <c r="G19" s="3">
        <f>'[2]202007'!$G23</f>
        <v>165.02</v>
      </c>
      <c r="H19" s="3">
        <f>'[2]202008'!$G23</f>
        <v>191.41</v>
      </c>
      <c r="J19" s="1">
        <v>0.72</v>
      </c>
      <c r="K19" s="1">
        <v>1.52</v>
      </c>
      <c r="L19" s="1">
        <v>2.2200000000000002</v>
      </c>
      <c r="M19" s="1">
        <v>2.88</v>
      </c>
      <c r="N19" s="1">
        <v>4.07</v>
      </c>
      <c r="O19" s="1">
        <v>4.84</v>
      </c>
      <c r="P19" s="1">
        <v>5.91</v>
      </c>
      <c r="R19" s="1">
        <v>19.899999999999999</v>
      </c>
      <c r="S19" s="1">
        <v>35.47</v>
      </c>
      <c r="T19" s="1">
        <v>46.53</v>
      </c>
      <c r="U19" s="1">
        <v>56.95</v>
      </c>
      <c r="V19" s="1">
        <v>68.63</v>
      </c>
      <c r="W19" s="1">
        <v>81.3</v>
      </c>
      <c r="X19" s="1">
        <v>94.6</v>
      </c>
    </row>
    <row r="20" spans="1:24" x14ac:dyDescent="0.2">
      <c r="A20" s="1" t="s">
        <v>28</v>
      </c>
      <c r="B20" s="3">
        <f>'[2]202002'!$G24</f>
        <v>83.11</v>
      </c>
      <c r="C20" s="3">
        <f>'[2]202003'!$G24</f>
        <v>143.75</v>
      </c>
      <c r="D20" s="3">
        <f>'[2]202004'!$G24</f>
        <v>207.55</v>
      </c>
      <c r="E20" s="3">
        <f>'[2]202005'!$G24</f>
        <v>274.31</v>
      </c>
      <c r="F20" s="3">
        <f>'[2]202006'!$G24</f>
        <v>354.04</v>
      </c>
      <c r="G20" s="3">
        <f>'[2]202007'!$G24</f>
        <v>426.22</v>
      </c>
      <c r="H20" s="3">
        <f>'[2]202008'!$G24</f>
        <v>500.67</v>
      </c>
      <c r="J20" s="1">
        <v>4.6500000000000004</v>
      </c>
      <c r="K20" s="1">
        <v>10.66</v>
      </c>
      <c r="L20" s="1">
        <v>17.91</v>
      </c>
      <c r="M20" s="1">
        <v>25.17</v>
      </c>
      <c r="N20" s="1">
        <v>34.909999999999997</v>
      </c>
      <c r="O20" s="1">
        <v>42.41</v>
      </c>
      <c r="P20" s="1">
        <v>50.24</v>
      </c>
      <c r="R20" s="1">
        <v>31.08</v>
      </c>
      <c r="S20" s="1">
        <v>52.14</v>
      </c>
      <c r="T20" s="1">
        <v>70.25</v>
      </c>
      <c r="U20" s="1">
        <v>91.65</v>
      </c>
      <c r="V20" s="1">
        <v>118.35</v>
      </c>
      <c r="W20" s="1">
        <v>145.21</v>
      </c>
      <c r="X20" s="1">
        <v>169.3</v>
      </c>
    </row>
    <row r="21" spans="1:24" x14ac:dyDescent="0.2">
      <c r="A21" s="1" t="s">
        <v>29</v>
      </c>
      <c r="B21" s="3">
        <f>'[2]202002'!$G25</f>
        <v>13.13</v>
      </c>
      <c r="C21" s="3">
        <f>'[2]202003'!$G25</f>
        <v>24.82</v>
      </c>
      <c r="D21" s="3">
        <f>'[2]202004'!$G25</f>
        <v>38.24</v>
      </c>
      <c r="E21" s="3">
        <f>'[2]202005'!$G25</f>
        <v>52</v>
      </c>
      <c r="F21" s="3">
        <f>'[2]202006'!$G25</f>
        <v>68.040000000000006</v>
      </c>
      <c r="G21" s="3">
        <f>'[2]202007'!$G25</f>
        <v>81.3</v>
      </c>
      <c r="H21" s="3">
        <f>'[2]202008'!$G25</f>
        <v>97.46</v>
      </c>
      <c r="J21" s="1">
        <v>0.35</v>
      </c>
      <c r="K21" s="1">
        <v>1.35</v>
      </c>
      <c r="L21" s="1">
        <v>2.66</v>
      </c>
      <c r="M21" s="1">
        <v>3.76</v>
      </c>
      <c r="N21" s="1">
        <v>5.39</v>
      </c>
      <c r="O21" s="1">
        <v>6.82</v>
      </c>
      <c r="P21" s="1">
        <v>8.6</v>
      </c>
      <c r="R21" s="1">
        <v>3.36</v>
      </c>
      <c r="S21" s="1">
        <v>6.21</v>
      </c>
      <c r="T21" s="1">
        <v>8.91</v>
      </c>
      <c r="U21" s="1">
        <v>12.1</v>
      </c>
      <c r="V21" s="1">
        <v>15.67</v>
      </c>
      <c r="W21" s="1">
        <v>19.25</v>
      </c>
      <c r="X21" s="1">
        <v>23.53</v>
      </c>
    </row>
    <row r="22" spans="1:24" x14ac:dyDescent="0.2">
      <c r="A22" s="1" t="s">
        <v>30</v>
      </c>
      <c r="B22" s="3">
        <f>'[2]202002'!$G26</f>
        <v>12.53</v>
      </c>
      <c r="C22" s="3">
        <f>'[2]202003'!$G26</f>
        <v>24.38</v>
      </c>
      <c r="D22" s="3">
        <f>'[2]202004'!$G26</f>
        <v>38.46</v>
      </c>
      <c r="E22" s="3">
        <f>'[2]202005'!$G26</f>
        <v>52.52</v>
      </c>
      <c r="F22" s="3">
        <f>'[2]202006'!$G26</f>
        <v>69.790000000000006</v>
      </c>
      <c r="G22" s="3">
        <f>'[2]202007'!$G26</f>
        <v>87.94</v>
      </c>
      <c r="H22" s="3">
        <f>'[2]202008'!$G26</f>
        <v>104.48</v>
      </c>
      <c r="J22" s="1">
        <v>-0.28000000000000003</v>
      </c>
      <c r="K22" s="1">
        <v>0.5</v>
      </c>
      <c r="L22" s="1">
        <v>2.46</v>
      </c>
      <c r="M22" s="1">
        <v>4.4400000000000004</v>
      </c>
      <c r="N22" s="1">
        <v>6.52</v>
      </c>
      <c r="O22" s="1">
        <v>9.0500000000000007</v>
      </c>
      <c r="P22" s="1">
        <v>10.78</v>
      </c>
      <c r="R22" s="1">
        <v>3.11</v>
      </c>
      <c r="S22" s="1">
        <v>5.2</v>
      </c>
      <c r="T22" s="1">
        <v>7.74</v>
      </c>
      <c r="U22" s="1">
        <v>9.7799999999999994</v>
      </c>
      <c r="V22" s="1">
        <v>12.28</v>
      </c>
      <c r="W22" s="1">
        <v>16.13</v>
      </c>
      <c r="X22" s="1">
        <v>18.71</v>
      </c>
    </row>
    <row r="24" spans="1:24" x14ac:dyDescent="0.2">
      <c r="A24" s="1">
        <v>4</v>
      </c>
      <c r="B24" s="4" t="str">
        <f>INDEX(A2:A22,A24)&amp;"业绩（亿元）"</f>
        <v>绘图仪器制造 业绩（亿元）</v>
      </c>
      <c r="C24" s="4"/>
      <c r="D24" s="4"/>
      <c r="E24" s="4"/>
      <c r="F24" s="4"/>
      <c r="G24" s="4"/>
      <c r="H24" s="4"/>
    </row>
    <row r="25" spans="1:24" x14ac:dyDescent="0.2"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</row>
    <row r="26" spans="1:24" x14ac:dyDescent="0.2">
      <c r="A26" s="1" t="s">
        <v>31</v>
      </c>
      <c r="B26" s="3">
        <f ca="1">OFFSET($A$1,$A$24,ROW(A1)*1+COLUMN(A1)-1)</f>
        <v>23</v>
      </c>
      <c r="C26" s="3">
        <f t="shared" ref="C26:H26" ca="1" si="0">OFFSET($A$1,$A$24,ROW(B1)*1+COLUMN(B1)-1)</f>
        <v>45.86</v>
      </c>
      <c r="D26" s="3">
        <f t="shared" ca="1" si="0"/>
        <v>61.6</v>
      </c>
      <c r="E26" s="3">
        <f t="shared" ca="1" si="0"/>
        <v>78.150000000000006</v>
      </c>
      <c r="F26" s="3">
        <f t="shared" ca="1" si="0"/>
        <v>97.8</v>
      </c>
      <c r="G26" s="3">
        <f t="shared" ca="1" si="0"/>
        <v>113.24</v>
      </c>
      <c r="H26" s="3">
        <f t="shared" ca="1" si="0"/>
        <v>129.31</v>
      </c>
    </row>
    <row r="27" spans="1:24" x14ac:dyDescent="0.2">
      <c r="A27" s="1" t="s">
        <v>8</v>
      </c>
      <c r="B27" s="3">
        <f ca="1">OFFSET($A$1,$A$24,ROW(H2)*1+COLUMN(H2)-1)</f>
        <v>0.38</v>
      </c>
      <c r="C27" s="3">
        <f t="shared" ref="C27:H27" ca="1" si="1">OFFSET($A$1,$A$24,ROW(I2)*1+COLUMN(I2)-1)</f>
        <v>2.4700000000000002</v>
      </c>
      <c r="D27" s="3">
        <f t="shared" ca="1" si="1"/>
        <v>3.92</v>
      </c>
      <c r="E27" s="3">
        <f t="shared" ca="1" si="1"/>
        <v>4.93</v>
      </c>
      <c r="F27" s="3">
        <f t="shared" ca="1" si="1"/>
        <v>6.61</v>
      </c>
      <c r="G27" s="3">
        <f t="shared" ca="1" si="1"/>
        <v>8.0500000000000007</v>
      </c>
      <c r="H27" s="3">
        <f t="shared" ca="1" si="1"/>
        <v>9.24</v>
      </c>
    </row>
    <row r="28" spans="1:24" x14ac:dyDescent="0.2">
      <c r="A28" s="1" t="s">
        <v>9</v>
      </c>
      <c r="B28" s="3">
        <f ca="1">OFFSET($A$1,$A$24,ROW(O3)*1+COLUMN(O3)-1)</f>
        <v>3.12</v>
      </c>
      <c r="C28" s="3">
        <f t="shared" ref="C28:H28" ca="1" si="2">OFFSET($A$1,$A$24,ROW(P3)*1+COLUMN(P3)-1)</f>
        <v>5.84</v>
      </c>
      <c r="D28" s="3">
        <f t="shared" ca="1" si="2"/>
        <v>8.34</v>
      </c>
      <c r="E28" s="3">
        <f t="shared" ca="1" si="2"/>
        <v>10.89</v>
      </c>
      <c r="F28" s="3">
        <f t="shared" ca="1" si="2"/>
        <v>13.67</v>
      </c>
      <c r="G28" s="3">
        <f t="shared" ca="1" si="2"/>
        <v>14.85</v>
      </c>
      <c r="H28" s="3">
        <f t="shared" ca="1" si="2"/>
        <v>17.510000000000002</v>
      </c>
    </row>
  </sheetData>
  <mergeCells count="1">
    <mergeCell ref="B24:H24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21</xdr:col>
                    <xdr:colOff>28575</xdr:colOff>
                    <xdr:row>0</xdr:row>
                    <xdr:rowOff>19050</xdr:rowOff>
                  </from>
                  <to>
                    <xdr:col>24</xdr:col>
                    <xdr:colOff>209550</xdr:colOff>
                    <xdr:row>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6124D-1CFD-4703-8AB7-F5E93A11BE47}">
  <dimension ref="A1"/>
  <sheetViews>
    <sheetView workbookViewId="0">
      <selection activeCell="E44" sqref="E44"/>
    </sheetView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1-8月业绩逐月比较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baoyilian</dc:creator>
  <cp:lastModifiedBy>baoyilian</cp:lastModifiedBy>
  <dcterms:created xsi:type="dcterms:W3CDTF">2020-11-07T03:02:28Z</dcterms:created>
  <dcterms:modified xsi:type="dcterms:W3CDTF">2020-11-07T07:48:07Z</dcterms:modified>
</cp:coreProperties>
</file>