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oyilian\Documents\动态图表\2009\"/>
    </mc:Choice>
  </mc:AlternateContent>
  <xr:revisionPtr revIDLastSave="0" documentId="13_ncr:1_{DADAF06C-26D8-473C-B561-9F1FA6F80C05}" xr6:coauthVersionLast="45" xr6:coauthVersionMax="45" xr10:uidLastSave="{00000000-0000-0000-0000-000000000000}"/>
  <bookViews>
    <workbookView xWindow="-120" yWindow="-120" windowWidth="29040" windowHeight="15840" firstSheet="1" activeTab="1" xr2:uid="{3985BEFB-80E4-4CA7-BADE-858923D7D7E0}"/>
  </bookViews>
  <sheets>
    <sheet name="1-9月比较-业绩逐月" sheetId="1" state="hidden" r:id="rId1"/>
    <sheet name="1-9月业绩比较" sheetId="2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B25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M22" i="1"/>
  <c r="L22" i="1"/>
  <c r="K22" i="1"/>
  <c r="J22" i="1"/>
  <c r="I22" i="1"/>
  <c r="H22" i="1"/>
  <c r="G22" i="1"/>
  <c r="F22" i="1"/>
  <c r="E22" i="1"/>
  <c r="D22" i="1"/>
  <c r="C22" i="1"/>
  <c r="B22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M21" i="1"/>
  <c r="L21" i="1"/>
  <c r="K21" i="1"/>
  <c r="J21" i="1"/>
  <c r="I21" i="1"/>
  <c r="H21" i="1"/>
  <c r="G21" i="1"/>
  <c r="F21" i="1"/>
  <c r="E21" i="1"/>
  <c r="D21" i="1"/>
  <c r="C21" i="1"/>
  <c r="B21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M20" i="1"/>
  <c r="L20" i="1"/>
  <c r="K20" i="1"/>
  <c r="J20" i="1"/>
  <c r="I20" i="1"/>
  <c r="H20" i="1"/>
  <c r="G20" i="1"/>
  <c r="F20" i="1"/>
  <c r="E20" i="1"/>
  <c r="D20" i="1"/>
  <c r="C20" i="1"/>
  <c r="B20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M19" i="1"/>
  <c r="L19" i="1"/>
  <c r="K19" i="1"/>
  <c r="J19" i="1"/>
  <c r="I19" i="1"/>
  <c r="H19" i="1"/>
  <c r="G19" i="1"/>
  <c r="F19" i="1"/>
  <c r="E19" i="1"/>
  <c r="D19" i="1"/>
  <c r="C19" i="1"/>
  <c r="B19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M18" i="1"/>
  <c r="L18" i="1"/>
  <c r="K18" i="1"/>
  <c r="J18" i="1"/>
  <c r="I18" i="1"/>
  <c r="H18" i="1"/>
  <c r="G18" i="1"/>
  <c r="F18" i="1"/>
  <c r="E18" i="1"/>
  <c r="D18" i="1"/>
  <c r="C18" i="1"/>
  <c r="B18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M17" i="1"/>
  <c r="L17" i="1"/>
  <c r="K17" i="1"/>
  <c r="J17" i="1"/>
  <c r="I17" i="1"/>
  <c r="H17" i="1"/>
  <c r="G17" i="1"/>
  <c r="F17" i="1"/>
  <c r="E17" i="1"/>
  <c r="D17" i="1"/>
  <c r="C17" i="1"/>
  <c r="B17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M16" i="1"/>
  <c r="L16" i="1"/>
  <c r="K16" i="1"/>
  <c r="J16" i="1"/>
  <c r="I16" i="1"/>
  <c r="H16" i="1"/>
  <c r="G16" i="1"/>
  <c r="F16" i="1"/>
  <c r="E16" i="1"/>
  <c r="D16" i="1"/>
  <c r="C16" i="1"/>
  <c r="B16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M15" i="1"/>
  <c r="L15" i="1"/>
  <c r="K15" i="1"/>
  <c r="J15" i="1"/>
  <c r="I15" i="1"/>
  <c r="H15" i="1"/>
  <c r="G15" i="1"/>
  <c r="F15" i="1"/>
  <c r="E15" i="1"/>
  <c r="D15" i="1"/>
  <c r="C15" i="1"/>
  <c r="B15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M14" i="1"/>
  <c r="L14" i="1"/>
  <c r="K14" i="1"/>
  <c r="J14" i="1"/>
  <c r="I14" i="1"/>
  <c r="H14" i="1"/>
  <c r="G14" i="1"/>
  <c r="F14" i="1"/>
  <c r="E14" i="1"/>
  <c r="D14" i="1"/>
  <c r="C14" i="1"/>
  <c r="B14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M13" i="1"/>
  <c r="L13" i="1"/>
  <c r="K13" i="1"/>
  <c r="J13" i="1"/>
  <c r="I13" i="1"/>
  <c r="H13" i="1"/>
  <c r="G13" i="1"/>
  <c r="F13" i="1"/>
  <c r="E13" i="1"/>
  <c r="D13" i="1"/>
  <c r="C13" i="1"/>
  <c r="B13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M12" i="1"/>
  <c r="L12" i="1"/>
  <c r="K12" i="1"/>
  <c r="J12" i="1"/>
  <c r="I12" i="1"/>
  <c r="H12" i="1"/>
  <c r="G12" i="1"/>
  <c r="F12" i="1"/>
  <c r="E12" i="1"/>
  <c r="D12" i="1"/>
  <c r="C12" i="1"/>
  <c r="B12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M11" i="1"/>
  <c r="L11" i="1"/>
  <c r="K11" i="1"/>
  <c r="J11" i="1"/>
  <c r="I11" i="1"/>
  <c r="H11" i="1"/>
  <c r="G11" i="1"/>
  <c r="F11" i="1"/>
  <c r="E11" i="1"/>
  <c r="D11" i="1"/>
  <c r="C11" i="1"/>
  <c r="B11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M10" i="1"/>
  <c r="L10" i="1"/>
  <c r="K10" i="1"/>
  <c r="J10" i="1"/>
  <c r="I10" i="1"/>
  <c r="H10" i="1"/>
  <c r="G10" i="1"/>
  <c r="F10" i="1"/>
  <c r="E10" i="1"/>
  <c r="D10" i="1"/>
  <c r="C10" i="1"/>
  <c r="B10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M9" i="1"/>
  <c r="L9" i="1"/>
  <c r="K9" i="1"/>
  <c r="J9" i="1"/>
  <c r="I9" i="1"/>
  <c r="H9" i="1"/>
  <c r="G9" i="1"/>
  <c r="F9" i="1"/>
  <c r="E9" i="1"/>
  <c r="D9" i="1"/>
  <c r="C9" i="1"/>
  <c r="B9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M8" i="1"/>
  <c r="L8" i="1"/>
  <c r="K8" i="1"/>
  <c r="J8" i="1"/>
  <c r="I8" i="1"/>
  <c r="H8" i="1"/>
  <c r="G8" i="1"/>
  <c r="F8" i="1"/>
  <c r="E8" i="1"/>
  <c r="D8" i="1"/>
  <c r="C8" i="1"/>
  <c r="B8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M7" i="1"/>
  <c r="L7" i="1"/>
  <c r="K7" i="1"/>
  <c r="J7" i="1"/>
  <c r="I7" i="1"/>
  <c r="H7" i="1"/>
  <c r="G7" i="1"/>
  <c r="F7" i="1"/>
  <c r="E7" i="1"/>
  <c r="D7" i="1"/>
  <c r="C7" i="1"/>
  <c r="B7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M6" i="1"/>
  <c r="L6" i="1"/>
  <c r="K6" i="1"/>
  <c r="J6" i="1"/>
  <c r="I6" i="1"/>
  <c r="H6" i="1"/>
  <c r="G6" i="1"/>
  <c r="F6" i="1"/>
  <c r="E6" i="1"/>
  <c r="D6" i="1"/>
  <c r="C6" i="1"/>
  <c r="B6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M5" i="1"/>
  <c r="L5" i="1"/>
  <c r="K5" i="1"/>
  <c r="J5" i="1"/>
  <c r="I5" i="1"/>
  <c r="H5" i="1"/>
  <c r="G5" i="1"/>
  <c r="F5" i="1"/>
  <c r="E5" i="1"/>
  <c r="D5" i="1"/>
  <c r="C5" i="1"/>
  <c r="B5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M4" i="1"/>
  <c r="L4" i="1"/>
  <c r="K4" i="1"/>
  <c r="J4" i="1"/>
  <c r="I4" i="1"/>
  <c r="H4" i="1"/>
  <c r="G4" i="1"/>
  <c r="F4" i="1"/>
  <c r="E4" i="1"/>
  <c r="D4" i="1"/>
  <c r="C4" i="1"/>
  <c r="B4" i="1"/>
  <c r="BJ3" i="1"/>
  <c r="L32" i="1" s="1"/>
  <c r="BI3" i="1"/>
  <c r="K32" i="1" s="1"/>
  <c r="BH3" i="1"/>
  <c r="J32" i="1" s="1"/>
  <c r="BG3" i="1"/>
  <c r="I32" i="1" s="1"/>
  <c r="BF3" i="1"/>
  <c r="H32" i="1" s="1"/>
  <c r="BE3" i="1"/>
  <c r="G32" i="1" s="1"/>
  <c r="BD3" i="1"/>
  <c r="F32" i="1" s="1"/>
  <c r="BC3" i="1"/>
  <c r="E32" i="1" s="1"/>
  <c r="BB3" i="1"/>
  <c r="L31" i="1" s="1"/>
  <c r="BA3" i="1"/>
  <c r="K31" i="1" s="1"/>
  <c r="AZ3" i="1"/>
  <c r="J31" i="1" s="1"/>
  <c r="AY3" i="1"/>
  <c r="I31" i="1" s="1"/>
  <c r="AX3" i="1"/>
  <c r="H31" i="1" s="1"/>
  <c r="AW3" i="1"/>
  <c r="G31" i="1" s="1"/>
  <c r="AV3" i="1"/>
  <c r="F31" i="1" s="1"/>
  <c r="AU3" i="1"/>
  <c r="E31" i="1" s="1"/>
  <c r="AT3" i="1"/>
  <c r="L30" i="1" s="1"/>
  <c r="AS3" i="1"/>
  <c r="K30" i="1" s="1"/>
  <c r="AR3" i="1"/>
  <c r="J30" i="1" s="1"/>
  <c r="AQ3" i="1"/>
  <c r="I30" i="1" s="1"/>
  <c r="AP3" i="1"/>
  <c r="H30" i="1" s="1"/>
  <c r="AO3" i="1"/>
  <c r="G30" i="1" s="1"/>
  <c r="AN3" i="1"/>
  <c r="F30" i="1" s="1"/>
  <c r="AM3" i="1"/>
  <c r="E30" i="1" s="1"/>
  <c r="AL3" i="1"/>
  <c r="L29" i="1" s="1"/>
  <c r="AK3" i="1"/>
  <c r="K29" i="1" s="1"/>
  <c r="AJ3" i="1"/>
  <c r="J29" i="1" s="1"/>
  <c r="AI3" i="1"/>
  <c r="I29" i="1" s="1"/>
  <c r="AH3" i="1"/>
  <c r="H29" i="1" s="1"/>
  <c r="AG3" i="1"/>
  <c r="G29" i="1" s="1"/>
  <c r="AF3" i="1"/>
  <c r="F29" i="1" s="1"/>
  <c r="AE3" i="1"/>
  <c r="E29" i="1" s="1"/>
  <c r="AD3" i="1"/>
  <c r="L28" i="1" s="1"/>
  <c r="AC3" i="1"/>
  <c r="K28" i="1" s="1"/>
  <c r="AB3" i="1"/>
  <c r="J28" i="1" s="1"/>
  <c r="AA3" i="1"/>
  <c r="I28" i="1" s="1"/>
  <c r="Z3" i="1"/>
  <c r="H28" i="1" s="1"/>
  <c r="Y3" i="1"/>
  <c r="G28" i="1" s="1"/>
  <c r="X3" i="1"/>
  <c r="F28" i="1" s="1"/>
  <c r="W3" i="1"/>
  <c r="E28" i="1" s="1"/>
  <c r="V3" i="1"/>
  <c r="L27" i="1" s="1"/>
  <c r="U3" i="1"/>
  <c r="K27" i="1" s="1"/>
  <c r="T3" i="1"/>
  <c r="J27" i="1" s="1"/>
  <c r="S3" i="1"/>
  <c r="I27" i="1" s="1"/>
  <c r="R3" i="1"/>
  <c r="H27" i="1" s="1"/>
  <c r="Q3" i="1"/>
  <c r="G27" i="1" s="1"/>
  <c r="P3" i="1"/>
  <c r="F27" i="1" s="1"/>
  <c r="O3" i="1"/>
  <c r="E27" i="1" s="1"/>
  <c r="M3" i="1"/>
  <c r="C32" i="1" s="1"/>
  <c r="L3" i="1"/>
  <c r="B32" i="1" s="1"/>
  <c r="K3" i="1"/>
  <c r="C30" i="1" s="1"/>
  <c r="J3" i="1"/>
  <c r="B30" i="1" s="1"/>
  <c r="I3" i="1"/>
  <c r="C28" i="1" s="1"/>
  <c r="H3" i="1"/>
  <c r="B28" i="1" s="1"/>
  <c r="G3" i="1"/>
  <c r="C31" i="1" s="1"/>
  <c r="F3" i="1"/>
  <c r="B31" i="1" s="1"/>
  <c r="E3" i="1"/>
  <c r="C29" i="1" s="1"/>
  <c r="D3" i="1"/>
  <c r="B29" i="1" s="1"/>
  <c r="C3" i="1"/>
  <c r="C27" i="1" s="1"/>
  <c r="B3" i="1"/>
  <c r="B27" i="1" s="1"/>
  <c r="BJ2" i="1"/>
  <c r="BI2" i="1"/>
  <c r="BH2" i="1"/>
  <c r="BG2" i="1"/>
  <c r="BF2" i="1"/>
  <c r="BE2" i="1"/>
  <c r="BD2" i="1"/>
  <c r="BC2" i="1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<sst xmlns="http://schemas.openxmlformats.org/spreadsheetml/2006/main" count="101" uniqueCount="54">
  <si>
    <t>2008主营收入</t>
    <phoneticPr fontId="2" type="noConversion"/>
  </si>
  <si>
    <t>1908主营收入</t>
    <phoneticPr fontId="2" type="noConversion"/>
  </si>
  <si>
    <t>2008利润总额</t>
    <phoneticPr fontId="2" type="noConversion"/>
  </si>
  <si>
    <t>1908利润总额</t>
    <phoneticPr fontId="2" type="noConversion"/>
  </si>
  <si>
    <t>2008出口交货</t>
    <phoneticPr fontId="2" type="noConversion"/>
  </si>
  <si>
    <t>1908出口交货</t>
    <phoneticPr fontId="2" type="noConversion"/>
  </si>
  <si>
    <t>2008主营收入增长</t>
    <phoneticPr fontId="2" type="noConversion"/>
  </si>
  <si>
    <t>1908主营收入增长</t>
    <phoneticPr fontId="2" type="noConversion"/>
  </si>
  <si>
    <t>2008利润总额增长</t>
    <phoneticPr fontId="2" type="noConversion"/>
  </si>
  <si>
    <t>1908利润总额增长</t>
    <phoneticPr fontId="2" type="noConversion"/>
  </si>
  <si>
    <t>2008出口交货增长</t>
    <phoneticPr fontId="2" type="noConversion"/>
  </si>
  <si>
    <t>1908出口交货增长</t>
    <phoneticPr fontId="2" type="noConversion"/>
  </si>
  <si>
    <t>1-2月营收</t>
    <phoneticPr fontId="2" type="noConversion"/>
  </si>
  <si>
    <t>1-3月</t>
  </si>
  <si>
    <t>1-4月</t>
  </si>
  <si>
    <t>1-5月</t>
  </si>
  <si>
    <t>1-6月</t>
  </si>
  <si>
    <t>1-7月</t>
  </si>
  <si>
    <t>1-8月</t>
  </si>
  <si>
    <t>1-9月</t>
    <phoneticPr fontId="2" type="noConversion"/>
  </si>
  <si>
    <t>1-2月利润</t>
    <phoneticPr fontId="2" type="noConversion"/>
  </si>
  <si>
    <t>1-2月出口</t>
    <phoneticPr fontId="2" type="noConversion"/>
  </si>
  <si>
    <t>1-9月</t>
  </si>
  <si>
    <t>1-2月营收增长</t>
    <phoneticPr fontId="2" type="noConversion"/>
  </si>
  <si>
    <t>1-2月利润增长</t>
    <phoneticPr fontId="2" type="noConversion"/>
  </si>
  <si>
    <t>1-2月出口增长</t>
    <phoneticPr fontId="2" type="noConversion"/>
  </si>
  <si>
    <t>仪器仪表</t>
  </si>
  <si>
    <t>自动控制系统</t>
  </si>
  <si>
    <t>电工仪器仪表</t>
  </si>
  <si>
    <t>绘图仪器制造</t>
  </si>
  <si>
    <t>实验分析仪器</t>
  </si>
  <si>
    <t>试验机</t>
  </si>
  <si>
    <t>供应用仪表</t>
  </si>
  <si>
    <t>其他通用仪器</t>
  </si>
  <si>
    <t>环境监测仪器</t>
  </si>
  <si>
    <t>运输计数仪表</t>
  </si>
  <si>
    <t>导航气象仪器</t>
  </si>
  <si>
    <t>农林牧渔仪器</t>
  </si>
  <si>
    <t>地质勘探仪器</t>
  </si>
  <si>
    <t>教学专用仪器</t>
  </si>
  <si>
    <t>核子辐射仪器</t>
  </si>
  <si>
    <t>电子测量仪器</t>
  </si>
  <si>
    <t>其他专用仪器</t>
  </si>
  <si>
    <t>计时仪器</t>
  </si>
  <si>
    <t>光学仪器</t>
  </si>
  <si>
    <t>衡器制造</t>
  </si>
  <si>
    <t>其他仪器仪表</t>
  </si>
  <si>
    <t>1-2月</t>
    <phoneticPr fontId="2" type="noConversion"/>
  </si>
  <si>
    <t>主营收入（亿元）</t>
    <phoneticPr fontId="2" type="noConversion"/>
  </si>
  <si>
    <t>主营收入增长（%）</t>
    <phoneticPr fontId="2" type="noConversion"/>
  </si>
  <si>
    <t>利润总额（亿元）</t>
    <phoneticPr fontId="2" type="noConversion"/>
  </si>
  <si>
    <t>出口交货值（亿元）</t>
    <phoneticPr fontId="2" type="noConversion"/>
  </si>
  <si>
    <t>利润总额增长（%）</t>
    <phoneticPr fontId="2" type="noConversion"/>
  </si>
  <si>
    <t>出口交货值增长（%）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</si>
</sst>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2" fontId="0" fillId="2" borderId="0" xfId="0" applyNumberFormat="1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'1-9月比较-业绩逐月'!$B$25:$C$25</c:f>
          <c:strCache>
            <c:ptCount val="2"/>
            <c:pt idx="0">
              <c:v>自动控制系统业绩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4135125994626166"/>
          <c:y val="7.6734414583421423E-2"/>
          <c:w val="0.80053688545848767"/>
          <c:h val="0.68265511846219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'1-9月比较-业绩逐月'!$A$27</c:f>
              <c:strCache>
                <c:ptCount val="1"/>
                <c:pt idx="0">
                  <c:v>主营收入（亿元）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'1-9月比较-业绩逐月'!$B$27:$C$27</c:f>
              <c:numCache>
                <c:formatCode>General</c:formatCode>
                <c:ptCount val="2"/>
                <c:pt idx="0">
                  <c:v>1864.6</c:v>
                </c:pt>
                <c:pt idx="1">
                  <c:v>1990.61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A8-468B-A56F-A83478CABEA7}"/>
            </c:ext>
          </c:extLst>
        </c:ser>
        <c:ser>
          <c:idx val="1"/>
          <c:order val="2"/>
          <c:tx>
            <c:strRef>
              <c:f>'1-9月比较-业绩逐月'!$A$29</c:f>
              <c:strCache>
                <c:ptCount val="1"/>
                <c:pt idx="0">
                  <c:v>利润总额（亿元）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'1-9月比较-业绩逐月'!$B$29:$C$29</c:f>
              <c:numCache>
                <c:formatCode>General</c:formatCode>
                <c:ptCount val="2"/>
                <c:pt idx="0">
                  <c:v>181.2</c:v>
                </c:pt>
                <c:pt idx="1">
                  <c:v>175.39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A8-468B-A56F-A83478CABEA7}"/>
            </c:ext>
          </c:extLst>
        </c:ser>
        <c:ser>
          <c:idx val="2"/>
          <c:order val="4"/>
          <c:tx>
            <c:strRef>
              <c:f>'1-9月比较-业绩逐月'!$A$31</c:f>
              <c:strCache>
                <c:ptCount val="1"/>
                <c:pt idx="0">
                  <c:v>出口交货值（亿元）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'1-9月比较-业绩逐月'!$B$31:$C$31</c:f>
              <c:numCache>
                <c:formatCode>General</c:formatCode>
                <c:ptCount val="2"/>
                <c:pt idx="0">
                  <c:v>178.23</c:v>
                </c:pt>
                <c:pt idx="1">
                  <c:v>165.7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A8-468B-A56F-A83478CAB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692641792"/>
        <c:axId val="572255696"/>
      </c:barChart>
      <c:barChart>
        <c:barDir val="col"/>
        <c:grouping val="clustered"/>
        <c:varyColors val="0"/>
        <c:ser>
          <c:idx val="3"/>
          <c:order val="1"/>
          <c:tx>
            <c:strRef>
              <c:f>'1-9月比较-业绩逐月'!$A$28</c:f>
              <c:strCache>
                <c:ptCount val="1"/>
                <c:pt idx="0">
                  <c:v>主营收入增长（%）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'1-9月比较-业绩逐月'!$B$28:$C$28</c:f>
              <c:numCache>
                <c:formatCode>0.00</c:formatCode>
                <c:ptCount val="2"/>
                <c:pt idx="0">
                  <c:v>1.2436130000000001</c:v>
                </c:pt>
                <c:pt idx="1">
                  <c:v>4.765752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A8-468B-A56F-A83478CABEA7}"/>
            </c:ext>
          </c:extLst>
        </c:ser>
        <c:ser>
          <c:idx val="4"/>
          <c:order val="3"/>
          <c:tx>
            <c:strRef>
              <c:f>'1-9月比较-业绩逐月'!$A$30</c:f>
              <c:strCache>
                <c:ptCount val="1"/>
                <c:pt idx="0">
                  <c:v>利润总额增长（%）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'1-9月比较-业绩逐月'!$B$30:$C$30</c:f>
              <c:numCache>
                <c:formatCode>0.00</c:formatCode>
                <c:ptCount val="2"/>
                <c:pt idx="0">
                  <c:v>6.9031700000000003</c:v>
                </c:pt>
                <c:pt idx="1">
                  <c:v>-3.2223199999999999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A8-468B-A56F-A83478CABEA7}"/>
            </c:ext>
          </c:extLst>
        </c:ser>
        <c:ser>
          <c:idx val="5"/>
          <c:order val="5"/>
          <c:tx>
            <c:strRef>
              <c:f>'1-9月比较-业绩逐月'!$A$32</c:f>
              <c:strCache>
                <c:ptCount val="1"/>
                <c:pt idx="0">
                  <c:v>出口交货值增长（%）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'1-9月比较-业绩逐月'!$B$32:$C$32</c:f>
              <c:numCache>
                <c:formatCode>0.00</c:formatCode>
                <c:ptCount val="2"/>
                <c:pt idx="0">
                  <c:v>2.1005959999999999</c:v>
                </c:pt>
                <c:pt idx="1">
                  <c:v>-8.5396269999999994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A8-468B-A56F-A83478CAB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60"/>
        <c:axId val="652011264"/>
        <c:axId val="572245712"/>
      </c:barChart>
      <c:catAx>
        <c:axId val="6926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72255696"/>
        <c:crosses val="autoZero"/>
        <c:auto val="1"/>
        <c:lblAlgn val="ctr"/>
        <c:lblOffset val="100"/>
        <c:noMultiLvlLbl val="0"/>
      </c:catAx>
      <c:valAx>
        <c:axId val="572255696"/>
        <c:scaling>
          <c:orientation val="minMax"/>
          <c:max val="5600"/>
          <c:min val="-2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/>
                  <a:t>亿元</a:t>
                </a:r>
              </a:p>
            </c:rich>
          </c:tx>
          <c:layout>
            <c:manualLayout>
              <c:xMode val="edge"/>
              <c:yMode val="edge"/>
              <c:x val="5.6916996047430828E-2"/>
              <c:y val="0.38648332295376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92641792"/>
        <c:crosses val="autoZero"/>
        <c:crossBetween val="between"/>
        <c:majorUnit val="700"/>
      </c:valAx>
      <c:valAx>
        <c:axId val="572245712"/>
        <c:scaling>
          <c:orientation val="minMax"/>
          <c:max val="200"/>
          <c:min val="-7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52011264"/>
        <c:crosses val="max"/>
        <c:crossBetween val="between"/>
        <c:majorUnit val="25"/>
      </c:valAx>
      <c:catAx>
        <c:axId val="65201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22457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 baseline="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'1-9月比较-业绩逐月'!$E$25</c:f>
          <c:strCache>
            <c:ptCount val="1"/>
            <c:pt idx="0">
              <c:v>自动控制系统逐月业绩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'1-9月比较-业绩逐月'!$D$27</c:f>
              <c:strCache>
                <c:ptCount val="1"/>
                <c:pt idx="0">
                  <c:v>主营收入（亿元）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'1-9月比较-业绩逐月'!$E$27:$L$27</c:f>
              <c:numCache>
                <c:formatCode>General</c:formatCode>
                <c:ptCount val="8"/>
                <c:pt idx="0">
                  <c:v>207.05</c:v>
                </c:pt>
                <c:pt idx="1">
                  <c:v>419.96</c:v>
                </c:pt>
                <c:pt idx="2">
                  <c:v>635.65</c:v>
                </c:pt>
                <c:pt idx="3">
                  <c:v>854.57</c:v>
                </c:pt>
                <c:pt idx="4">
                  <c:v>1110.01</c:v>
                </c:pt>
                <c:pt idx="5">
                  <c:v>1348.71</c:v>
                </c:pt>
                <c:pt idx="6">
                  <c:v>1581.85</c:v>
                </c:pt>
                <c:pt idx="7">
                  <c:v>1864.6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4F-4C7D-95FD-317C186DCB96}"/>
            </c:ext>
          </c:extLst>
        </c:ser>
        <c:ser>
          <c:idx val="1"/>
          <c:order val="1"/>
          <c:tx>
            <c:strRef>
              <c:f>'1-9月比较-业绩逐月'!$D$28</c:f>
              <c:strCache>
                <c:ptCount val="1"/>
                <c:pt idx="0">
                  <c:v>利润总额（亿元）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'1-9月比较-业绩逐月'!$E$28:$L$28</c:f>
              <c:numCache>
                <c:formatCode>General</c:formatCode>
                <c:ptCount val="8"/>
                <c:pt idx="0">
                  <c:v>-1.93</c:v>
                </c:pt>
                <c:pt idx="1">
                  <c:v>17.91</c:v>
                </c:pt>
                <c:pt idx="2">
                  <c:v>44.65</c:v>
                </c:pt>
                <c:pt idx="3">
                  <c:v>71.11</c:v>
                </c:pt>
                <c:pt idx="4">
                  <c:v>104.19</c:v>
                </c:pt>
                <c:pt idx="5">
                  <c:v>129.36000000000001</c:v>
                </c:pt>
                <c:pt idx="6">
                  <c:v>154.4</c:v>
                </c:pt>
                <c:pt idx="7">
                  <c:v>181.2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4F-4C7D-95FD-317C186DCB96}"/>
            </c:ext>
          </c:extLst>
        </c:ser>
        <c:ser>
          <c:idx val="2"/>
          <c:order val="2"/>
          <c:tx>
            <c:strRef>
              <c:f>'1-9月比较-业绩逐月'!$D$29</c:f>
              <c:strCache>
                <c:ptCount val="1"/>
                <c:pt idx="0">
                  <c:v>出口交货值（亿元）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'1-9月比较-业绩逐月'!$E$29:$L$29</c:f>
              <c:numCache>
                <c:formatCode>General</c:formatCode>
                <c:ptCount val="8"/>
                <c:pt idx="0">
                  <c:v>23.56</c:v>
                </c:pt>
                <c:pt idx="1">
                  <c:v>45.7</c:v>
                </c:pt>
                <c:pt idx="2">
                  <c:v>63.85</c:v>
                </c:pt>
                <c:pt idx="3">
                  <c:v>81.510000000000005</c:v>
                </c:pt>
                <c:pt idx="4">
                  <c:v>100.99</c:v>
                </c:pt>
                <c:pt idx="5">
                  <c:v>126.04</c:v>
                </c:pt>
                <c:pt idx="6">
                  <c:v>147.24</c:v>
                </c:pt>
                <c:pt idx="7">
                  <c:v>178.23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F-4C7D-95FD-317C186D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3182160"/>
        <c:axId val="733148928"/>
      </c:barChart>
      <c:lineChart>
        <c:grouping val="standard"/>
        <c:varyColors val="0"/>
        <c:ser>
          <c:idx val="3"/>
          <c:order val="3"/>
          <c:tx>
            <c:strRef>
              <c:f>'1-9月比较-业绩逐月'!$D$30</c:f>
              <c:strCache>
                <c:ptCount val="1"/>
                <c:pt idx="0">
                  <c:v>主营收入增长（%）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'1-9月比较-业绩逐月'!$E$30:$L$30</c:f>
              <c:numCache>
                <c:formatCode>0.00</c:formatCode>
                <c:ptCount val="8"/>
                <c:pt idx="0">
                  <c:v>-28.74</c:v>
                </c:pt>
                <c:pt idx="1">
                  <c:v>-24.46</c:v>
                </c:pt>
                <c:pt idx="2">
                  <c:v>-13.782838</c:v>
                </c:pt>
                <c:pt idx="3">
                  <c:v>-7.3000510000000007</c:v>
                </c:pt>
                <c:pt idx="4">
                  <c:v>-5.3315090000000005</c:v>
                </c:pt>
                <c:pt idx="5">
                  <c:v>-2.9470130000000001</c:v>
                </c:pt>
                <c:pt idx="6">
                  <c:v>-0.33439600000000003</c:v>
                </c:pt>
                <c:pt idx="7">
                  <c:v>1.2436130000000001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4F-4C7D-95FD-317C186DCB96}"/>
            </c:ext>
          </c:extLst>
        </c:ser>
        <c:ser>
          <c:idx val="4"/>
          <c:order val="4"/>
          <c:tx>
            <c:strRef>
              <c:f>'1-9月比较-业绩逐月'!$D$31</c:f>
              <c:strCache>
                <c:ptCount val="1"/>
                <c:pt idx="0">
                  <c:v>利润总额增长（%）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'1-9月比较-业绩逐月'!$E$31:$L$31</c:f>
              <c:numCache>
                <c:formatCode>0.00</c:formatCode>
                <c:ptCount val="8"/>
                <c:pt idx="0">
                  <c:v>-118.86</c:v>
                </c:pt>
                <c:pt idx="1">
                  <c:v>-53.03</c:v>
                </c:pt>
                <c:pt idx="2">
                  <c:v>-14.824318</c:v>
                </c:pt>
                <c:pt idx="3">
                  <c:v>-0.80721699999999996</c:v>
                </c:pt>
                <c:pt idx="4">
                  <c:v>-2.8295240000000002</c:v>
                </c:pt>
                <c:pt idx="5">
                  <c:v>4.343979</c:v>
                </c:pt>
                <c:pt idx="6">
                  <c:v>10.021712000000001</c:v>
                </c:pt>
                <c:pt idx="7">
                  <c:v>6.9031700000000003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4F-4C7D-95FD-317C186DCB96}"/>
            </c:ext>
          </c:extLst>
        </c:ser>
        <c:ser>
          <c:idx val="5"/>
          <c:order val="5"/>
          <c:tx>
            <c:strRef>
              <c:f>'1-9月比较-业绩逐月'!$D$32</c:f>
              <c:strCache>
                <c:ptCount val="1"/>
                <c:pt idx="0">
                  <c:v>出口交货值增长（%）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'1-9月比较-业绩逐月'!$E$32:$L$32</c:f>
              <c:numCache>
                <c:formatCode>0.00</c:formatCode>
                <c:ptCount val="8"/>
                <c:pt idx="0">
                  <c:v>-28.13</c:v>
                </c:pt>
                <c:pt idx="1">
                  <c:v>-13.37</c:v>
                </c:pt>
                <c:pt idx="2">
                  <c:v>-10.437106999999999</c:v>
                </c:pt>
                <c:pt idx="3">
                  <c:v>-7.3480840000000009</c:v>
                </c:pt>
                <c:pt idx="4">
                  <c:v>-7.5317309999999997</c:v>
                </c:pt>
                <c:pt idx="5">
                  <c:v>-6.0896690000000007</c:v>
                </c:pt>
                <c:pt idx="6">
                  <c:v>-3.5372159999999999</c:v>
                </c:pt>
                <c:pt idx="7">
                  <c:v>2.1005959999999999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4F-4C7D-95FD-317C186DC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918800"/>
        <c:axId val="733168064"/>
      </c:lineChart>
      <c:catAx>
        <c:axId val="48318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33148928"/>
        <c:crosses val="autoZero"/>
        <c:auto val="1"/>
        <c:lblAlgn val="ctr"/>
        <c:lblOffset val="100"/>
        <c:noMultiLvlLbl val="0"/>
      </c:catAx>
      <c:valAx>
        <c:axId val="73314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/>
                  <a:t>亿元</a:t>
                </a:r>
              </a:p>
            </c:rich>
          </c:tx>
          <c:layout>
            <c:manualLayout>
              <c:xMode val="edge"/>
              <c:yMode val="edge"/>
              <c:x val="9.1772151898734181E-2"/>
              <c:y val="0.31783299345282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83182160"/>
        <c:crosses val="autoZero"/>
        <c:crossBetween val="between"/>
      </c:valAx>
      <c:valAx>
        <c:axId val="7331680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%</a:t>
                </a:r>
                <a:endParaRPr lang="zh-CN" sz="1400" b="1"/>
              </a:p>
            </c:rich>
          </c:tx>
          <c:layout>
            <c:manualLayout>
              <c:xMode val="edge"/>
              <c:yMode val="edge"/>
              <c:x val="0.9688291139240508"/>
              <c:y val="0.3301501595089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32918800"/>
        <c:crosses val="max"/>
        <c:crossBetween val="between"/>
      </c:valAx>
      <c:catAx>
        <c:axId val="732918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31680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 baseline="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'1-9月比较-业绩逐月'!$B$25:$C$25</c:f>
          <c:strCache>
            <c:ptCount val="2"/>
            <c:pt idx="0">
              <c:v>自动控制系统业绩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4135125994626166"/>
          <c:y val="7.6734414583421423E-2"/>
          <c:w val="0.80053688545848767"/>
          <c:h val="0.68265511846219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'1-9月比较-业绩逐月'!$A$27</c:f>
              <c:strCache>
                <c:ptCount val="1"/>
                <c:pt idx="0">
                  <c:v>主营收入（亿元）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'1-9月比较-业绩逐月'!$B$27:$C$27</c:f>
              <c:numCache>
                <c:formatCode>General</c:formatCode>
                <c:ptCount val="2"/>
                <c:pt idx="0">
                  <c:v>1864.6</c:v>
                </c:pt>
                <c:pt idx="1">
                  <c:v>1990.61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6-44B0-A7DD-7FB4B83E0C50}"/>
            </c:ext>
          </c:extLst>
        </c:ser>
        <c:ser>
          <c:idx val="1"/>
          <c:order val="2"/>
          <c:tx>
            <c:strRef>
              <c:f>'1-9月比较-业绩逐月'!$A$29</c:f>
              <c:strCache>
                <c:ptCount val="1"/>
                <c:pt idx="0">
                  <c:v>利润总额（亿元）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'1-9月比较-业绩逐月'!$B$29:$C$29</c:f>
              <c:numCache>
                <c:formatCode>General</c:formatCode>
                <c:ptCount val="2"/>
                <c:pt idx="0">
                  <c:v>181.2</c:v>
                </c:pt>
                <c:pt idx="1">
                  <c:v>175.39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C6-44B0-A7DD-7FB4B83E0C50}"/>
            </c:ext>
          </c:extLst>
        </c:ser>
        <c:ser>
          <c:idx val="2"/>
          <c:order val="4"/>
          <c:tx>
            <c:strRef>
              <c:f>'1-9月比较-业绩逐月'!$A$31</c:f>
              <c:strCache>
                <c:ptCount val="1"/>
                <c:pt idx="0">
                  <c:v>出口交货值（亿元）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'1-9月比较-业绩逐月'!$B$31:$C$31</c:f>
              <c:numCache>
                <c:formatCode>General</c:formatCode>
                <c:ptCount val="2"/>
                <c:pt idx="0">
                  <c:v>178.23</c:v>
                </c:pt>
                <c:pt idx="1">
                  <c:v>165.7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C6-44B0-A7DD-7FB4B83E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692641792"/>
        <c:axId val="572255696"/>
      </c:barChart>
      <c:barChart>
        <c:barDir val="col"/>
        <c:grouping val="clustered"/>
        <c:varyColors val="0"/>
        <c:ser>
          <c:idx val="3"/>
          <c:order val="1"/>
          <c:tx>
            <c:strRef>
              <c:f>'1-9月比较-业绩逐月'!$A$28</c:f>
              <c:strCache>
                <c:ptCount val="1"/>
                <c:pt idx="0">
                  <c:v>主营收入增长（%）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'1-9月比较-业绩逐月'!$B$28:$C$28</c:f>
              <c:numCache>
                <c:formatCode>0.00</c:formatCode>
                <c:ptCount val="2"/>
                <c:pt idx="0">
                  <c:v>1.2436130000000001</c:v>
                </c:pt>
                <c:pt idx="1">
                  <c:v>4.765752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C6-44B0-A7DD-7FB4B83E0C50}"/>
            </c:ext>
          </c:extLst>
        </c:ser>
        <c:ser>
          <c:idx val="4"/>
          <c:order val="3"/>
          <c:tx>
            <c:strRef>
              <c:f>'1-9月比较-业绩逐月'!$A$30</c:f>
              <c:strCache>
                <c:ptCount val="1"/>
                <c:pt idx="0">
                  <c:v>利润总额增长（%）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'1-9月比较-业绩逐月'!$B$30:$C$30</c:f>
              <c:numCache>
                <c:formatCode>0.00</c:formatCode>
                <c:ptCount val="2"/>
                <c:pt idx="0">
                  <c:v>6.9031700000000003</c:v>
                </c:pt>
                <c:pt idx="1">
                  <c:v>-3.2223199999999999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C6-44B0-A7DD-7FB4B83E0C50}"/>
            </c:ext>
          </c:extLst>
        </c:ser>
        <c:ser>
          <c:idx val="5"/>
          <c:order val="5"/>
          <c:tx>
            <c:strRef>
              <c:f>'1-9月比较-业绩逐月'!$A$32</c:f>
              <c:strCache>
                <c:ptCount val="1"/>
                <c:pt idx="0">
                  <c:v>出口交货值增长（%）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'1-9月比较-业绩逐月'!$B$26:$C$26</c:f>
              <c:numCache>
                <c:formatCode>General</c:formatCode>
                <c:ptCount val="2"/>
                <c:pt idx="0">
                  <c:v>2009</c:v>
                </c:pt>
                <c:pt idx="1">
                  <c:v>1909</c:v>
                </c:pt>
              </c:numCache>
            </c:numRef>
          </c:cat>
          <c:val>
            <c:numRef>
              <c:f>'1-9月比较-业绩逐月'!$B$32:$C$32</c:f>
              <c:numCache>
                <c:formatCode>0.00</c:formatCode>
                <c:ptCount val="2"/>
                <c:pt idx="0">
                  <c:v>2.1005959999999999</c:v>
                </c:pt>
                <c:pt idx="1">
                  <c:v>-8.5396269999999994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C6-44B0-A7DD-7FB4B83E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60"/>
        <c:axId val="652011264"/>
        <c:axId val="572245712"/>
      </c:barChart>
      <c:catAx>
        <c:axId val="6926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72255696"/>
        <c:crosses val="autoZero"/>
        <c:auto val="1"/>
        <c:lblAlgn val="ctr"/>
        <c:lblOffset val="100"/>
        <c:noMultiLvlLbl val="0"/>
      </c:catAx>
      <c:valAx>
        <c:axId val="572255696"/>
        <c:scaling>
          <c:orientation val="minMax"/>
          <c:max val="5600"/>
          <c:min val="-2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/>
                  <a:t>亿元</a:t>
                </a:r>
              </a:p>
            </c:rich>
          </c:tx>
          <c:layout>
            <c:manualLayout>
              <c:xMode val="edge"/>
              <c:yMode val="edge"/>
              <c:x val="5.6916996047430828E-2"/>
              <c:y val="0.38648332295376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92641792"/>
        <c:crosses val="autoZero"/>
        <c:crossBetween val="between"/>
        <c:majorUnit val="700"/>
      </c:valAx>
      <c:valAx>
        <c:axId val="572245712"/>
        <c:scaling>
          <c:orientation val="minMax"/>
          <c:max val="200"/>
          <c:min val="-7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52011264"/>
        <c:crosses val="max"/>
        <c:crossBetween val="between"/>
        <c:majorUnit val="25"/>
      </c:valAx>
      <c:catAx>
        <c:axId val="65201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22457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 baseline="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'1-9月比较-业绩逐月'!$E$25</c:f>
          <c:strCache>
            <c:ptCount val="1"/>
            <c:pt idx="0">
              <c:v>自动控制系统逐月业绩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5369909778102903"/>
          <c:y val="0.1309449494949495"/>
          <c:w val="0.78263500164161992"/>
          <c:h val="0.41094772727272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'1-9月比较-业绩逐月'!$D$27</c:f>
              <c:strCache>
                <c:ptCount val="1"/>
                <c:pt idx="0">
                  <c:v>主营收入（亿元）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'1-9月比较-业绩逐月'!$E$27:$L$27</c:f>
              <c:numCache>
                <c:formatCode>General</c:formatCode>
                <c:ptCount val="8"/>
                <c:pt idx="0">
                  <c:v>207.05</c:v>
                </c:pt>
                <c:pt idx="1">
                  <c:v>419.96</c:v>
                </c:pt>
                <c:pt idx="2">
                  <c:v>635.65</c:v>
                </c:pt>
                <c:pt idx="3">
                  <c:v>854.57</c:v>
                </c:pt>
                <c:pt idx="4">
                  <c:v>1110.01</c:v>
                </c:pt>
                <c:pt idx="5">
                  <c:v>1348.71</c:v>
                </c:pt>
                <c:pt idx="6">
                  <c:v>1581.85</c:v>
                </c:pt>
                <c:pt idx="7">
                  <c:v>1864.6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B-419D-B1CC-6DE3CB8D869A}"/>
            </c:ext>
          </c:extLst>
        </c:ser>
        <c:ser>
          <c:idx val="1"/>
          <c:order val="1"/>
          <c:tx>
            <c:strRef>
              <c:f>'1-9月比较-业绩逐月'!$D$28</c:f>
              <c:strCache>
                <c:ptCount val="1"/>
                <c:pt idx="0">
                  <c:v>利润总额（亿元）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'1-9月比较-业绩逐月'!$E$28:$L$28</c:f>
              <c:numCache>
                <c:formatCode>General</c:formatCode>
                <c:ptCount val="8"/>
                <c:pt idx="0">
                  <c:v>-1.93</c:v>
                </c:pt>
                <c:pt idx="1">
                  <c:v>17.91</c:v>
                </c:pt>
                <c:pt idx="2">
                  <c:v>44.65</c:v>
                </c:pt>
                <c:pt idx="3">
                  <c:v>71.11</c:v>
                </c:pt>
                <c:pt idx="4">
                  <c:v>104.19</c:v>
                </c:pt>
                <c:pt idx="5">
                  <c:v>129.36000000000001</c:v>
                </c:pt>
                <c:pt idx="6">
                  <c:v>154.4</c:v>
                </c:pt>
                <c:pt idx="7">
                  <c:v>181.2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BB-419D-B1CC-6DE3CB8D869A}"/>
            </c:ext>
          </c:extLst>
        </c:ser>
        <c:ser>
          <c:idx val="2"/>
          <c:order val="2"/>
          <c:tx>
            <c:strRef>
              <c:f>'1-9月比较-业绩逐月'!$D$29</c:f>
              <c:strCache>
                <c:ptCount val="1"/>
                <c:pt idx="0">
                  <c:v>出口交货值（亿元）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'1-9月比较-业绩逐月'!$E$29:$L$29</c:f>
              <c:numCache>
                <c:formatCode>General</c:formatCode>
                <c:ptCount val="8"/>
                <c:pt idx="0">
                  <c:v>23.56</c:v>
                </c:pt>
                <c:pt idx="1">
                  <c:v>45.7</c:v>
                </c:pt>
                <c:pt idx="2">
                  <c:v>63.85</c:v>
                </c:pt>
                <c:pt idx="3">
                  <c:v>81.510000000000005</c:v>
                </c:pt>
                <c:pt idx="4">
                  <c:v>100.99</c:v>
                </c:pt>
                <c:pt idx="5">
                  <c:v>126.04</c:v>
                </c:pt>
                <c:pt idx="6">
                  <c:v>147.24</c:v>
                </c:pt>
                <c:pt idx="7">
                  <c:v>178.23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BB-419D-B1CC-6DE3CB8D8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3182160"/>
        <c:axId val="733148928"/>
      </c:barChart>
      <c:lineChart>
        <c:grouping val="standard"/>
        <c:varyColors val="0"/>
        <c:ser>
          <c:idx val="3"/>
          <c:order val="3"/>
          <c:tx>
            <c:strRef>
              <c:f>'1-9月比较-业绩逐月'!$D$30</c:f>
              <c:strCache>
                <c:ptCount val="1"/>
                <c:pt idx="0">
                  <c:v>主营收入增长（%）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'1-9月比较-业绩逐月'!$E$30:$L$30</c:f>
              <c:numCache>
                <c:formatCode>0.00</c:formatCode>
                <c:ptCount val="8"/>
                <c:pt idx="0">
                  <c:v>-28.74</c:v>
                </c:pt>
                <c:pt idx="1">
                  <c:v>-24.46</c:v>
                </c:pt>
                <c:pt idx="2">
                  <c:v>-13.782838</c:v>
                </c:pt>
                <c:pt idx="3">
                  <c:v>-7.3000510000000007</c:v>
                </c:pt>
                <c:pt idx="4">
                  <c:v>-5.3315090000000005</c:v>
                </c:pt>
                <c:pt idx="5">
                  <c:v>-2.9470130000000001</c:v>
                </c:pt>
                <c:pt idx="6">
                  <c:v>-0.33439600000000003</c:v>
                </c:pt>
                <c:pt idx="7">
                  <c:v>1.2436130000000001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BB-419D-B1CC-6DE3CB8D869A}"/>
            </c:ext>
          </c:extLst>
        </c:ser>
        <c:ser>
          <c:idx val="4"/>
          <c:order val="4"/>
          <c:tx>
            <c:strRef>
              <c:f>'1-9月比较-业绩逐月'!$D$31</c:f>
              <c:strCache>
                <c:ptCount val="1"/>
                <c:pt idx="0">
                  <c:v>利润总额增长（%）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'1-9月比较-业绩逐月'!$E$31:$L$31</c:f>
              <c:numCache>
                <c:formatCode>0.00</c:formatCode>
                <c:ptCount val="8"/>
                <c:pt idx="0">
                  <c:v>-118.86</c:v>
                </c:pt>
                <c:pt idx="1">
                  <c:v>-53.03</c:v>
                </c:pt>
                <c:pt idx="2">
                  <c:v>-14.824318</c:v>
                </c:pt>
                <c:pt idx="3">
                  <c:v>-0.80721699999999996</c:v>
                </c:pt>
                <c:pt idx="4">
                  <c:v>-2.8295240000000002</c:v>
                </c:pt>
                <c:pt idx="5">
                  <c:v>4.343979</c:v>
                </c:pt>
                <c:pt idx="6">
                  <c:v>10.021712000000001</c:v>
                </c:pt>
                <c:pt idx="7">
                  <c:v>6.9031700000000003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BB-419D-B1CC-6DE3CB8D869A}"/>
            </c:ext>
          </c:extLst>
        </c:ser>
        <c:ser>
          <c:idx val="5"/>
          <c:order val="5"/>
          <c:tx>
            <c:strRef>
              <c:f>'1-9月比较-业绩逐月'!$D$32</c:f>
              <c:strCache>
                <c:ptCount val="1"/>
                <c:pt idx="0">
                  <c:v>出口交货值增长（%）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'1-9月比较-业绩逐月'!$E$26:$L$26</c:f>
              <c:strCache>
                <c:ptCount val="8"/>
                <c:pt idx="0">
                  <c:v>1-2月</c:v>
                </c:pt>
                <c:pt idx="1">
                  <c:v>1-3月</c:v>
                </c:pt>
                <c:pt idx="2">
                  <c:v>1-4月</c:v>
                </c:pt>
                <c:pt idx="3">
                  <c:v>1-5月</c:v>
                </c:pt>
                <c:pt idx="4">
                  <c:v>1-6月</c:v>
                </c:pt>
                <c:pt idx="5">
                  <c:v>1-7月</c:v>
                </c:pt>
                <c:pt idx="6">
                  <c:v>1-8月</c:v>
                </c:pt>
                <c:pt idx="7">
                  <c:v>1-9月</c:v>
                </c:pt>
              </c:strCache>
            </c:strRef>
          </c:cat>
          <c:val>
            <c:numRef>
              <c:f>'1-9月比较-业绩逐月'!$E$32:$L$32</c:f>
              <c:numCache>
                <c:formatCode>0.00</c:formatCode>
                <c:ptCount val="8"/>
                <c:pt idx="0">
                  <c:v>-28.13</c:v>
                </c:pt>
                <c:pt idx="1">
                  <c:v>-13.37</c:v>
                </c:pt>
                <c:pt idx="2">
                  <c:v>-10.437106999999999</c:v>
                </c:pt>
                <c:pt idx="3">
                  <c:v>-7.3480840000000009</c:v>
                </c:pt>
                <c:pt idx="4">
                  <c:v>-7.5317309999999997</c:v>
                </c:pt>
                <c:pt idx="5">
                  <c:v>-6.0896690000000007</c:v>
                </c:pt>
                <c:pt idx="6">
                  <c:v>-3.5372159999999999</c:v>
                </c:pt>
                <c:pt idx="7">
                  <c:v>2.1005959999999999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BB-419D-B1CC-6DE3CB8D8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918800"/>
        <c:axId val="733168064"/>
      </c:lineChart>
      <c:catAx>
        <c:axId val="48318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33148928"/>
        <c:crosses val="autoZero"/>
        <c:auto val="1"/>
        <c:lblAlgn val="ctr"/>
        <c:lblOffset val="100"/>
        <c:noMultiLvlLbl val="0"/>
      </c:catAx>
      <c:valAx>
        <c:axId val="73314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/>
                  <a:t>亿元</a:t>
                </a:r>
              </a:p>
            </c:rich>
          </c:tx>
          <c:layout>
            <c:manualLayout>
              <c:xMode val="edge"/>
              <c:yMode val="edge"/>
              <c:x val="9.1772151898734181E-2"/>
              <c:y val="0.31783299345282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83182160"/>
        <c:crosses val="autoZero"/>
        <c:crossBetween val="between"/>
      </c:valAx>
      <c:valAx>
        <c:axId val="7331680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%</a:t>
                </a:r>
                <a:endParaRPr lang="zh-CN" sz="1400" b="1"/>
              </a:p>
            </c:rich>
          </c:tx>
          <c:layout>
            <c:manualLayout>
              <c:xMode val="edge"/>
              <c:yMode val="edge"/>
              <c:x val="0.9688291139240508"/>
              <c:y val="0.3301501595089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32918800"/>
        <c:crosses val="max"/>
        <c:crossBetween val="between"/>
      </c:valAx>
      <c:catAx>
        <c:axId val="732918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31680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 baseline="0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Drop" dropLines="21" dropStyle="combo" dx="22" fmlaLink="$A$25" fmlaRange="$A$2:$A$22" noThreeD="1" sel="2" val="0"/>
</file>

<file path=xl/ctrlProps/ctrlProp2.xml><?xml version="1.0" encoding="utf-8"?>
<formControlPr xmlns="http://schemas.microsoft.com/office/spreadsheetml/2009/9/main" objectType="Drop" dropLines="21" dropStyle="combo" dx="22" fmlaLink="'1-9月比较-业绩逐月'!$A$25" fmlaRange="'1-9月比较-业绩逐月'!$A$2:$A$22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63</xdr:col>
      <xdr:colOff>28574</xdr:colOff>
      <xdr:row>21</xdr:row>
      <xdr:rowOff>87525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80962</xdr:rowOff>
    </xdr:from>
    <xdr:to>
      <xdr:col>63</xdr:col>
      <xdr:colOff>47625</xdr:colOff>
      <xdr:row>43</xdr:row>
      <xdr:rowOff>59512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28575</xdr:colOff>
          <xdr:row>0</xdr:row>
          <xdr:rowOff>0</xdr:rowOff>
        </xdr:from>
        <xdr:to>
          <xdr:col>71</xdr:col>
          <xdr:colOff>38100</xdr:colOff>
          <xdr:row>2</xdr:row>
          <xdr:rowOff>95250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29100</xdr:colOff>
      <xdr:row>21</xdr:row>
      <xdr:rowOff>87525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13D0B1A4-1848-4096-BAAC-801BC7F0D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76200</xdr:rowOff>
    </xdr:from>
    <xdr:to>
      <xdr:col>22</xdr:col>
      <xdr:colOff>28575</xdr:colOff>
      <xdr:row>43</xdr:row>
      <xdr:rowOff>54750</xdr:rowOff>
    </xdr:to>
    <xdr:graphicFrame macro="">
      <xdr:nvGraphicFramePr>
        <xdr:cNvPr id="8" name="图表 7">
          <a:extLst>
            <a:ext uri="{FF2B5EF4-FFF2-40B4-BE49-F238E27FC236}">
              <a16:creationId xmlns:a16="http://schemas.microsoft.com/office/drawing/2014/main" id="{96DEB9AC-0C4E-4711-8FDA-24C81190C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0</xdr:row>
          <xdr:rowOff>0</xdr:rowOff>
        </xdr:from>
        <xdr:to>
          <xdr:col>24</xdr:col>
          <xdr:colOff>171450</xdr:colOff>
          <xdr:row>2</xdr:row>
          <xdr:rowOff>66675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XH\FLASH%20DISK%20(F080221)\TJ\TJ20\&#26426;&#32463;&#32593;\&#20202;&#22120;&#20202;&#34920;2020-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XH\FLASH%20DISK%20(F080221)\TJ\TJ20\&#26426;&#32463;&#32593;\&#20202;&#22120;&#20202;&#34920;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2"/>
      <sheetName val="202003"/>
      <sheetName val="202004"/>
      <sheetName val="202005"/>
      <sheetName val="202006"/>
      <sheetName val="202007"/>
      <sheetName val="202008"/>
      <sheetName val="仪器仪表-主业利润构成（1-9月） (3)"/>
      <sheetName val="202009"/>
      <sheetName val="202008-1"/>
      <sheetName val="1-9月比较"/>
      <sheetName val="1-9月比较1"/>
      <sheetName val="1-9月比较2"/>
      <sheetName val="1-9月比较3"/>
      <sheetName val="1-9月比较4"/>
      <sheetName val="1-9月比较5"/>
      <sheetName val="1-9月比较6"/>
      <sheetName val="营收增长"/>
      <sheetName val="营收指数"/>
      <sheetName val="利润增长"/>
      <sheetName val="利润指数"/>
      <sheetName val="资产负债"/>
      <sheetName val="利润率"/>
      <sheetName val="期间费用率"/>
      <sheetName val="毛利率  "/>
      <sheetName val="经营安全率"/>
      <sheetName val="企业亏损面"/>
      <sheetName val="应收账款率"/>
      <sheetName val="产品存货率"/>
      <sheetName val="出口交货增长 "/>
      <sheetName val="出口交货指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>
        <row r="32">
          <cell r="DN32" t="str">
            <v>主业利润</v>
          </cell>
        </row>
      </sheetData>
      <sheetData sheetId="9"/>
      <sheetData sheetId="10">
        <row r="3">
          <cell r="B3">
            <v>5092.28</v>
          </cell>
          <cell r="C3">
            <v>5359.72</v>
          </cell>
          <cell r="D3">
            <v>2.1070410000000002</v>
          </cell>
          <cell r="E3">
            <v>7.3741329999999996</v>
          </cell>
          <cell r="G3">
            <v>528.91</v>
          </cell>
          <cell r="H3">
            <v>481.35</v>
          </cell>
          <cell r="I3">
            <v>13.437853</v>
          </cell>
          <cell r="J3">
            <v>4.7770069999999993</v>
          </cell>
          <cell r="L3">
            <v>838.87</v>
          </cell>
          <cell r="M3">
            <v>907.9</v>
          </cell>
          <cell r="N3">
            <v>-4.3828689999999995</v>
          </cell>
          <cell r="O3">
            <v>3.731776</v>
          </cell>
        </row>
        <row r="4">
          <cell r="B4">
            <v>1864.6</v>
          </cell>
          <cell r="C4">
            <v>1990.61</v>
          </cell>
          <cell r="D4">
            <v>1.2436130000000001</v>
          </cell>
          <cell r="E4">
            <v>4.765752</v>
          </cell>
          <cell r="G4">
            <v>181.2</v>
          </cell>
          <cell r="H4">
            <v>175.39</v>
          </cell>
          <cell r="I4">
            <v>6.9031700000000003</v>
          </cell>
          <cell r="J4">
            <v>-3.2223199999999999</v>
          </cell>
          <cell r="L4">
            <v>178.23</v>
          </cell>
          <cell r="M4">
            <v>165.7</v>
          </cell>
          <cell r="N4">
            <v>2.1005959999999999</v>
          </cell>
          <cell r="O4">
            <v>-8.5396269999999994</v>
          </cell>
        </row>
        <row r="5">
          <cell r="B5">
            <v>524.12</v>
          </cell>
          <cell r="C5">
            <v>489.22</v>
          </cell>
          <cell r="D5">
            <v>13.037229</v>
          </cell>
          <cell r="E5">
            <v>-2.0154999999999998</v>
          </cell>
          <cell r="G5">
            <v>72.180000000000007</v>
          </cell>
          <cell r="H5">
            <v>37.880000000000003</v>
          </cell>
          <cell r="I5">
            <v>99.564792999999995</v>
          </cell>
          <cell r="J5">
            <v>4.5333739999999993</v>
          </cell>
          <cell r="L5">
            <v>56.7</v>
          </cell>
          <cell r="M5">
            <v>47.71</v>
          </cell>
          <cell r="N5">
            <v>22.156274</v>
          </cell>
          <cell r="O5">
            <v>-2.6404999999999998E-2</v>
          </cell>
        </row>
        <row r="6">
          <cell r="B6">
            <v>142.04</v>
          </cell>
          <cell r="C6">
            <v>159.86000000000001</v>
          </cell>
          <cell r="D6">
            <v>-8.8953930000000003</v>
          </cell>
          <cell r="E6">
            <v>24.565109</v>
          </cell>
          <cell r="G6">
            <v>10.61</v>
          </cell>
          <cell r="H6">
            <v>12.41</v>
          </cell>
          <cell r="I6">
            <v>-10.441383999999999</v>
          </cell>
          <cell r="J6">
            <v>7.0017330000000007</v>
          </cell>
          <cell r="L6">
            <v>21.1</v>
          </cell>
          <cell r="M6">
            <v>24.98</v>
          </cell>
          <cell r="N6">
            <v>-8.8206179999999996</v>
          </cell>
          <cell r="O6">
            <v>0.52606199999999992</v>
          </cell>
        </row>
        <row r="7">
          <cell r="B7">
            <v>187.56</v>
          </cell>
          <cell r="C7">
            <v>193.14</v>
          </cell>
          <cell r="D7">
            <v>5.6610670000000001</v>
          </cell>
          <cell r="E7">
            <v>1.4829600000000001</v>
          </cell>
          <cell r="G7">
            <v>31.16</v>
          </cell>
          <cell r="H7">
            <v>24.49</v>
          </cell>
          <cell r="I7">
            <v>30.548898000000001</v>
          </cell>
          <cell r="J7">
            <v>-3.3332280000000001</v>
          </cell>
          <cell r="L7">
            <v>34.049999999999997</v>
          </cell>
          <cell r="M7">
            <v>39.5</v>
          </cell>
          <cell r="N7">
            <v>-13.515167999999999</v>
          </cell>
          <cell r="O7">
            <v>-2.4955379999999998</v>
          </cell>
        </row>
        <row r="8">
          <cell r="B8">
            <v>90.19</v>
          </cell>
          <cell r="C8">
            <v>102.68</v>
          </cell>
          <cell r="D8">
            <v>2.3018640000000001</v>
          </cell>
          <cell r="E8">
            <v>8.3950449999999996</v>
          </cell>
          <cell r="G8">
            <v>10.84</v>
          </cell>
          <cell r="H8">
            <v>10.02</v>
          </cell>
          <cell r="I8">
            <v>17.216481000000002</v>
          </cell>
          <cell r="J8">
            <v>-10.857498999999999</v>
          </cell>
          <cell r="L8">
            <v>15.79</v>
          </cell>
          <cell r="M8">
            <v>15.45</v>
          </cell>
          <cell r="N8">
            <v>1.031752</v>
          </cell>
          <cell r="O8">
            <v>-6.1663259999999998</v>
          </cell>
        </row>
        <row r="9">
          <cell r="B9">
            <v>203.13</v>
          </cell>
          <cell r="C9">
            <v>199.96</v>
          </cell>
          <cell r="D9">
            <v>-0.74152300000000004</v>
          </cell>
          <cell r="E9">
            <v>9.1842690000000005</v>
          </cell>
          <cell r="G9">
            <v>23.2</v>
          </cell>
          <cell r="H9">
            <v>21.64</v>
          </cell>
          <cell r="I9">
            <v>8.2980109999999989</v>
          </cell>
          <cell r="J9">
            <v>16.431464999999999</v>
          </cell>
          <cell r="L9">
            <v>44.74</v>
          </cell>
          <cell r="M9">
            <v>45.69</v>
          </cell>
          <cell r="N9">
            <v>3.3559169999999998</v>
          </cell>
          <cell r="O9">
            <v>26.381778000000001</v>
          </cell>
        </row>
        <row r="10">
          <cell r="B10">
            <v>181.96</v>
          </cell>
          <cell r="C10">
            <v>203.51</v>
          </cell>
          <cell r="D10">
            <v>9.5785590000000003</v>
          </cell>
          <cell r="E10">
            <v>5.4239940000000004</v>
          </cell>
          <cell r="G10">
            <v>18.809999999999999</v>
          </cell>
          <cell r="H10">
            <v>21.56</v>
          </cell>
          <cell r="I10">
            <v>3.0232990000000002</v>
          </cell>
          <cell r="J10">
            <v>6.7217990000000007</v>
          </cell>
          <cell r="L10">
            <v>12.52</v>
          </cell>
          <cell r="M10">
            <v>36.89</v>
          </cell>
          <cell r="N10">
            <v>8.3860690000000009</v>
          </cell>
          <cell r="O10">
            <v>17.700147999999999</v>
          </cell>
        </row>
        <row r="11">
          <cell r="B11">
            <v>129.81</v>
          </cell>
          <cell r="C11">
            <v>126.87</v>
          </cell>
          <cell r="D11">
            <v>1.634992</v>
          </cell>
          <cell r="E11">
            <v>8.313441000000001</v>
          </cell>
          <cell r="G11">
            <v>17.850000000000001</v>
          </cell>
          <cell r="H11">
            <v>13.5</v>
          </cell>
          <cell r="I11">
            <v>30.318826999999999</v>
          </cell>
          <cell r="J11">
            <v>0.66578199999999998</v>
          </cell>
          <cell r="L11">
            <v>5.21</v>
          </cell>
          <cell r="M11">
            <v>5.98</v>
          </cell>
          <cell r="N11">
            <v>-14.579369</v>
          </cell>
          <cell r="O11">
            <v>14.604007999999999</v>
          </cell>
        </row>
        <row r="12">
          <cell r="B12">
            <v>216.87</v>
          </cell>
          <cell r="C12">
            <v>271.72000000000003</v>
          </cell>
          <cell r="D12">
            <v>-1.329088</v>
          </cell>
          <cell r="E12">
            <v>-3.4001980000000001</v>
          </cell>
          <cell r="G12">
            <v>11</v>
          </cell>
          <cell r="H12">
            <v>11.53</v>
          </cell>
          <cell r="I12">
            <v>50.341093999999998</v>
          </cell>
          <cell r="J12">
            <v>-26.256418999999998</v>
          </cell>
          <cell r="L12">
            <v>25.28</v>
          </cell>
          <cell r="M12">
            <v>40.25</v>
          </cell>
          <cell r="N12">
            <v>-22.384924999999999</v>
          </cell>
          <cell r="O12">
            <v>-2.0522339999999999</v>
          </cell>
        </row>
        <row r="13">
          <cell r="B13">
            <v>81.95</v>
          </cell>
          <cell r="C13">
            <v>95.47</v>
          </cell>
          <cell r="D13">
            <v>25.423870999999998</v>
          </cell>
          <cell r="E13">
            <v>8.4809950000000001</v>
          </cell>
          <cell r="G13">
            <v>4.3899999999999997</v>
          </cell>
          <cell r="H13">
            <v>3.76</v>
          </cell>
          <cell r="I13">
            <v>66.002043</v>
          </cell>
          <cell r="J13">
            <v>11.341153</v>
          </cell>
          <cell r="L13">
            <v>18.940000000000001</v>
          </cell>
          <cell r="M13">
            <v>14.19</v>
          </cell>
          <cell r="N13">
            <v>26.505928000000001</v>
          </cell>
          <cell r="O13">
            <v>-24.850118999999999</v>
          </cell>
        </row>
        <row r="14">
          <cell r="B14">
            <v>18.87</v>
          </cell>
          <cell r="C14">
            <v>13.8</v>
          </cell>
          <cell r="D14">
            <v>33.058054999999996</v>
          </cell>
          <cell r="E14">
            <v>47.377977000000001</v>
          </cell>
          <cell r="G14">
            <v>1.88</v>
          </cell>
          <cell r="H14">
            <v>1.02</v>
          </cell>
          <cell r="I14">
            <v>81.433663999999993</v>
          </cell>
          <cell r="J14">
            <v>13.530067000000001</v>
          </cell>
          <cell r="L14">
            <v>3.16</v>
          </cell>
          <cell r="M14">
            <v>1.18</v>
          </cell>
          <cell r="N14">
            <v>146.85352899999998</v>
          </cell>
          <cell r="O14">
            <v>11.028860999999999</v>
          </cell>
        </row>
        <row r="15">
          <cell r="B15">
            <v>21.45</v>
          </cell>
          <cell r="C15">
            <v>30.16</v>
          </cell>
          <cell r="D15">
            <v>-14.697018</v>
          </cell>
          <cell r="E15">
            <v>2.5180410000000002</v>
          </cell>
          <cell r="G15">
            <v>1.45</v>
          </cell>
          <cell r="H15">
            <v>3.42</v>
          </cell>
          <cell r="I15">
            <v>-50.934722000000001</v>
          </cell>
          <cell r="J15">
            <v>95.456624000000005</v>
          </cell>
          <cell r="L15">
            <v>2.08</v>
          </cell>
          <cell r="M15">
            <v>5.0199999999999996</v>
          </cell>
          <cell r="N15">
            <v>-59.222026000000007</v>
          </cell>
          <cell r="O15">
            <v>-1.4959020000000001</v>
          </cell>
        </row>
        <row r="16">
          <cell r="B16">
            <v>27.01</v>
          </cell>
          <cell r="C16">
            <v>44.19</v>
          </cell>
          <cell r="D16">
            <v>-6.177492</v>
          </cell>
          <cell r="E16">
            <v>8.461939000000001</v>
          </cell>
          <cell r="G16">
            <v>1.71</v>
          </cell>
          <cell r="H16">
            <v>2.34</v>
          </cell>
          <cell r="I16">
            <v>22.078199999999999</v>
          </cell>
          <cell r="J16">
            <v>11.145379</v>
          </cell>
          <cell r="L16">
            <v>1.91</v>
          </cell>
          <cell r="M16">
            <v>1.63</v>
          </cell>
          <cell r="N16">
            <v>19.528366999999999</v>
          </cell>
          <cell r="O16">
            <v>16.926599</v>
          </cell>
        </row>
        <row r="17">
          <cell r="B17">
            <v>4.18</v>
          </cell>
          <cell r="C17">
            <v>3.61</v>
          </cell>
          <cell r="D17">
            <v>-28.039282999999998</v>
          </cell>
          <cell r="E17">
            <v>11.052679999999999</v>
          </cell>
          <cell r="G17">
            <v>0.5</v>
          </cell>
          <cell r="H17">
            <v>0.39</v>
          </cell>
          <cell r="I17">
            <v>-2.200393</v>
          </cell>
          <cell r="J17">
            <v>-18.838788999999998</v>
          </cell>
          <cell r="L17">
            <v>0.15</v>
          </cell>
          <cell r="M17">
            <v>0.21</v>
          </cell>
          <cell r="N17">
            <v>18.485341999999999</v>
          </cell>
          <cell r="O17">
            <v>-7.7822760000000004</v>
          </cell>
        </row>
        <row r="18">
          <cell r="B18">
            <v>206.32</v>
          </cell>
          <cell r="C18">
            <v>202.39</v>
          </cell>
          <cell r="D18">
            <v>3.9388140000000003</v>
          </cell>
          <cell r="E18">
            <v>3.9449280000000004</v>
          </cell>
          <cell r="G18">
            <v>30.19</v>
          </cell>
          <cell r="H18">
            <v>26.66</v>
          </cell>
          <cell r="I18">
            <v>12.263057</v>
          </cell>
          <cell r="J18">
            <v>1.5447310000000001</v>
          </cell>
          <cell r="L18">
            <v>42.11</v>
          </cell>
          <cell r="M18">
            <v>41.82</v>
          </cell>
          <cell r="N18">
            <v>2.1728899999999998</v>
          </cell>
          <cell r="O18">
            <v>-11.800658</v>
          </cell>
        </row>
        <row r="19">
          <cell r="B19">
            <v>154.22</v>
          </cell>
          <cell r="C19">
            <v>137.91999999999999</v>
          </cell>
          <cell r="D19">
            <v>10.470269</v>
          </cell>
          <cell r="E19">
            <v>-5.1791749999999999</v>
          </cell>
          <cell r="G19">
            <v>19.260000000000002</v>
          </cell>
          <cell r="H19">
            <v>16.32</v>
          </cell>
          <cell r="I19">
            <v>8.4087209999999999</v>
          </cell>
          <cell r="J19">
            <v>-3.6871750000000003</v>
          </cell>
          <cell r="L19">
            <v>23.35</v>
          </cell>
          <cell r="M19">
            <v>21.68</v>
          </cell>
          <cell r="N19">
            <v>6.4742359999999994</v>
          </cell>
          <cell r="O19">
            <v>-8.8118999999999996</v>
          </cell>
        </row>
        <row r="20">
          <cell r="B20">
            <v>218.87</v>
          </cell>
          <cell r="C20">
            <v>277.37</v>
          </cell>
          <cell r="D20">
            <v>-15.769557000000001</v>
          </cell>
          <cell r="E20">
            <v>1.1476999999999999</v>
          </cell>
          <cell r="G20">
            <v>8.3000000000000007</v>
          </cell>
          <cell r="H20">
            <v>14.35</v>
          </cell>
          <cell r="I20">
            <v>-39.900981999999999</v>
          </cell>
          <cell r="J20">
            <v>-1.4975590000000001</v>
          </cell>
          <cell r="L20">
            <v>109.17</v>
          </cell>
          <cell r="M20">
            <v>161.31</v>
          </cell>
          <cell r="N20">
            <v>-29.294119999999999</v>
          </cell>
          <cell r="O20">
            <v>10.682360000000001</v>
          </cell>
        </row>
        <row r="21">
          <cell r="B21">
            <v>580.73</v>
          </cell>
          <cell r="C21">
            <v>589.84</v>
          </cell>
          <cell r="D21">
            <v>3.4954230000000002</v>
          </cell>
          <cell r="E21">
            <v>44.064385999999999</v>
          </cell>
          <cell r="G21">
            <v>61.02</v>
          </cell>
          <cell r="H21">
            <v>63.91</v>
          </cell>
          <cell r="I21">
            <v>-6.9035650000000004</v>
          </cell>
          <cell r="J21">
            <v>50.811775999999995</v>
          </cell>
          <cell r="L21">
            <v>194.62</v>
          </cell>
          <cell r="M21">
            <v>194.85</v>
          </cell>
          <cell r="N21">
            <v>-0.55733900000000003</v>
          </cell>
          <cell r="O21">
            <v>18.812364000000002</v>
          </cell>
        </row>
        <row r="22">
          <cell r="B22">
            <v>114.99</v>
          </cell>
          <cell r="C22">
            <v>113.82</v>
          </cell>
          <cell r="D22">
            <v>-0.71587400000000001</v>
          </cell>
          <cell r="E22">
            <v>8.6544229999999995</v>
          </cell>
          <cell r="G22">
            <v>10.54</v>
          </cell>
          <cell r="H22">
            <v>10.18</v>
          </cell>
          <cell r="I22">
            <v>2.2501890000000002</v>
          </cell>
          <cell r="J22">
            <v>29.348696</v>
          </cell>
          <cell r="L22">
            <v>27.73</v>
          </cell>
          <cell r="M22">
            <v>26.38</v>
          </cell>
          <cell r="N22">
            <v>6.1235889999999999</v>
          </cell>
          <cell r="O22">
            <v>3.500677</v>
          </cell>
        </row>
        <row r="23">
          <cell r="B23">
            <v>123.42</v>
          </cell>
          <cell r="C23">
            <v>113.56</v>
          </cell>
          <cell r="D23">
            <v>-3.4995610000000004</v>
          </cell>
          <cell r="E23">
            <v>8.206684000000001</v>
          </cell>
          <cell r="G23">
            <v>12.84</v>
          </cell>
          <cell r="H23">
            <v>10.57</v>
          </cell>
          <cell r="I23">
            <v>6.3401339999999999</v>
          </cell>
          <cell r="J23">
            <v>13.741418999999999</v>
          </cell>
          <cell r="L23">
            <v>22.03</v>
          </cell>
          <cell r="M23">
            <v>17.48</v>
          </cell>
          <cell r="N23">
            <v>-0.91610300000000011</v>
          </cell>
          <cell r="O23">
            <v>-0.87958099999999995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2"/>
      <sheetName val="202003"/>
      <sheetName val="202004"/>
      <sheetName val="202005"/>
      <sheetName val="202006"/>
      <sheetName val="202007"/>
      <sheetName val="202008"/>
      <sheetName val="202009"/>
      <sheetName val="1-8月比较"/>
      <sheetName val="1-8月比较1"/>
      <sheetName val="1-8月比较2"/>
      <sheetName val="1-8月比较3"/>
      <sheetName val="营收增长"/>
      <sheetName val="营收指数"/>
      <sheetName val="利润增长"/>
      <sheetName val="利润指数"/>
      <sheetName val="资产负债"/>
      <sheetName val="利润率"/>
      <sheetName val="期间费用率"/>
      <sheetName val="毛利率  "/>
      <sheetName val="经营安全率"/>
      <sheetName val="企业亏损面"/>
      <sheetName val="应收账款率"/>
      <sheetName val="产品存货率"/>
      <sheetName val="出口交货增长 "/>
      <sheetName val="出口交货指数"/>
    </sheetNames>
    <sheetDataSet>
      <sheetData sheetId="0">
        <row r="6">
          <cell r="G6">
            <v>618.24</v>
          </cell>
          <cell r="I6">
            <v>-25.21</v>
          </cell>
          <cell r="Y6">
            <v>8.39</v>
          </cell>
          <cell r="AA6">
            <v>-71.760000000000005</v>
          </cell>
          <cell r="BI6">
            <v>127.02</v>
          </cell>
          <cell r="BK6">
            <v>-22.86</v>
          </cell>
        </row>
        <row r="7">
          <cell r="G7">
            <v>207.05</v>
          </cell>
          <cell r="I7">
            <v>-28.74</v>
          </cell>
          <cell r="Y7">
            <v>-1.93</v>
          </cell>
          <cell r="AA7">
            <v>-118.86</v>
          </cell>
          <cell r="BI7">
            <v>23.56</v>
          </cell>
          <cell r="BK7">
            <v>-28.13</v>
          </cell>
        </row>
        <row r="8">
          <cell r="G8">
            <v>46.99</v>
          </cell>
          <cell r="I8">
            <v>-23.9</v>
          </cell>
          <cell r="Y8">
            <v>3.98</v>
          </cell>
          <cell r="AA8">
            <v>243.36</v>
          </cell>
          <cell r="BI8">
            <v>5.78</v>
          </cell>
          <cell r="BK8">
            <v>-22.69</v>
          </cell>
        </row>
        <row r="9">
          <cell r="G9">
            <v>23</v>
          </cell>
          <cell r="I9">
            <v>-31.24</v>
          </cell>
          <cell r="Y9">
            <v>0.38</v>
          </cell>
          <cell r="AA9">
            <v>-79.849999999999994</v>
          </cell>
          <cell r="BI9">
            <v>3.12</v>
          </cell>
          <cell r="BK9">
            <v>-31.83</v>
          </cell>
        </row>
        <row r="10">
          <cell r="G10">
            <v>22.36</v>
          </cell>
          <cell r="I10">
            <v>-29.58</v>
          </cell>
          <cell r="Y10">
            <v>0.45</v>
          </cell>
          <cell r="AA10">
            <v>-85.17</v>
          </cell>
          <cell r="BI10">
            <v>5.0599999999999996</v>
          </cell>
          <cell r="BK10">
            <v>-35.47</v>
          </cell>
        </row>
        <row r="11">
          <cell r="G11">
            <v>10.16</v>
          </cell>
          <cell r="I11">
            <v>-24.53</v>
          </cell>
          <cell r="Y11">
            <v>-0.32</v>
          </cell>
          <cell r="AA11">
            <v>-152.4</v>
          </cell>
          <cell r="BI11">
            <v>2.7</v>
          </cell>
          <cell r="BK11">
            <v>-7.4</v>
          </cell>
        </row>
        <row r="12">
          <cell r="G12">
            <v>23.53</v>
          </cell>
          <cell r="I12">
            <v>-30.04</v>
          </cell>
          <cell r="Y12">
            <v>0.49</v>
          </cell>
          <cell r="AA12">
            <v>-68.650000000000006</v>
          </cell>
          <cell r="BI12">
            <v>6.67</v>
          </cell>
          <cell r="BK12">
            <v>-32.06</v>
          </cell>
        </row>
        <row r="13">
          <cell r="G13">
            <v>20.71</v>
          </cell>
          <cell r="I13">
            <v>-28.36</v>
          </cell>
          <cell r="Y13">
            <v>-0.09</v>
          </cell>
          <cell r="AA13">
            <v>-106.71</v>
          </cell>
          <cell r="BI13">
            <v>1.71</v>
          </cell>
          <cell r="BK13">
            <v>-28.65</v>
          </cell>
        </row>
        <row r="14">
          <cell r="G14">
            <v>16.52</v>
          </cell>
          <cell r="I14">
            <v>-24.05</v>
          </cell>
          <cell r="Y14">
            <v>0.43</v>
          </cell>
          <cell r="AA14">
            <v>-65.83</v>
          </cell>
          <cell r="BI14">
            <v>0.69</v>
          </cell>
          <cell r="BK14">
            <v>-39.270000000000003</v>
          </cell>
        </row>
        <row r="15">
          <cell r="G15">
            <v>43.13</v>
          </cell>
          <cell r="I15">
            <v>-17.18</v>
          </cell>
          <cell r="Y15">
            <v>0.68</v>
          </cell>
          <cell r="AA15">
            <v>-56.31</v>
          </cell>
          <cell r="BI15">
            <v>6.68</v>
          </cell>
          <cell r="BK15">
            <v>-10.17</v>
          </cell>
        </row>
        <row r="16">
          <cell r="G16">
            <v>7.5</v>
          </cell>
          <cell r="I16">
            <v>-24.77</v>
          </cell>
          <cell r="Y16">
            <v>-1.43</v>
          </cell>
          <cell r="AA16">
            <v>-29.49</v>
          </cell>
          <cell r="BI16">
            <v>1.97</v>
          </cell>
          <cell r="BK16">
            <v>-38.380000000000003</v>
          </cell>
        </row>
        <row r="17">
          <cell r="G17">
            <v>3.42</v>
          </cell>
          <cell r="I17">
            <v>-1.63</v>
          </cell>
          <cell r="Y17">
            <v>0.44</v>
          </cell>
          <cell r="AA17">
            <v>19.29</v>
          </cell>
          <cell r="BI17">
            <v>1.08</v>
          </cell>
          <cell r="BK17">
            <v>72.91</v>
          </cell>
        </row>
        <row r="18">
          <cell r="G18">
            <v>2.42</v>
          </cell>
          <cell r="I18">
            <v>-49.56</v>
          </cell>
          <cell r="Y18">
            <v>-0.21</v>
          </cell>
          <cell r="AA18">
            <v>-173.9</v>
          </cell>
          <cell r="BI18">
            <v>0.22</v>
          </cell>
          <cell r="BK18">
            <v>-77.599999999999994</v>
          </cell>
        </row>
        <row r="19">
          <cell r="G19">
            <v>3.22</v>
          </cell>
          <cell r="I19">
            <v>-50.14</v>
          </cell>
          <cell r="Y19">
            <v>-0.23</v>
          </cell>
          <cell r="AA19">
            <v>-640.14</v>
          </cell>
          <cell r="BI19">
            <v>0.21</v>
          </cell>
          <cell r="BK19">
            <v>-26.68</v>
          </cell>
        </row>
        <row r="20">
          <cell r="G20">
            <v>0.82</v>
          </cell>
          <cell r="I20">
            <v>57.7</v>
          </cell>
          <cell r="Y20">
            <v>-0.1</v>
          </cell>
          <cell r="AA20">
            <v>-583.54999999999995</v>
          </cell>
          <cell r="BI20">
            <v>0.02</v>
          </cell>
          <cell r="BK20">
            <v>-47.4</v>
          </cell>
        </row>
        <row r="21">
          <cell r="G21">
            <v>23.3</v>
          </cell>
          <cell r="I21">
            <v>-29.25</v>
          </cell>
          <cell r="Y21">
            <v>0.65</v>
          </cell>
          <cell r="AA21">
            <v>-78.650000000000006</v>
          </cell>
          <cell r="BI21">
            <v>7.01</v>
          </cell>
          <cell r="BK21">
            <v>-11.53</v>
          </cell>
        </row>
        <row r="22">
          <cell r="G22">
            <v>16.59</v>
          </cell>
          <cell r="I22">
            <v>-11.3</v>
          </cell>
          <cell r="Y22">
            <v>-0.24</v>
          </cell>
          <cell r="AA22">
            <v>-179.12</v>
          </cell>
          <cell r="BI22">
            <v>3.1</v>
          </cell>
          <cell r="BK22">
            <v>-21.31</v>
          </cell>
        </row>
        <row r="23">
          <cell r="G23">
            <v>38.79</v>
          </cell>
          <cell r="I23">
            <v>-20.29</v>
          </cell>
          <cell r="Y23">
            <v>0.72</v>
          </cell>
          <cell r="AA23">
            <v>-62.23</v>
          </cell>
          <cell r="BI23">
            <v>19.899999999999999</v>
          </cell>
          <cell r="BK23">
            <v>-29.95</v>
          </cell>
        </row>
        <row r="24">
          <cell r="G24">
            <v>83.11</v>
          </cell>
          <cell r="I24">
            <v>-12.82</v>
          </cell>
          <cell r="Y24">
            <v>4.6500000000000004</v>
          </cell>
          <cell r="AA24">
            <v>12.25</v>
          </cell>
          <cell r="BI24">
            <v>31.08</v>
          </cell>
          <cell r="BK24">
            <v>-11.24</v>
          </cell>
        </row>
        <row r="25">
          <cell r="G25">
            <v>13.13</v>
          </cell>
          <cell r="I25">
            <v>-35.83</v>
          </cell>
          <cell r="Y25">
            <v>0.35</v>
          </cell>
          <cell r="AA25">
            <v>-72.290000000000006</v>
          </cell>
          <cell r="BI25">
            <v>3.36</v>
          </cell>
          <cell r="BK25">
            <v>-30.53</v>
          </cell>
        </row>
        <row r="26">
          <cell r="G26">
            <v>12.53</v>
          </cell>
          <cell r="I26">
            <v>-30.39</v>
          </cell>
          <cell r="Y26">
            <v>-0.28000000000000003</v>
          </cell>
          <cell r="AA26">
            <v>-133.04</v>
          </cell>
          <cell r="BI26">
            <v>3.11</v>
          </cell>
          <cell r="BK26">
            <v>2.0099999999999998</v>
          </cell>
        </row>
      </sheetData>
      <sheetData sheetId="1">
        <row r="6">
          <cell r="G6">
            <v>1189.3800000000001</v>
          </cell>
          <cell r="I6">
            <v>-21</v>
          </cell>
          <cell r="Y6">
            <v>62.28</v>
          </cell>
          <cell r="AA6">
            <v>-33.22</v>
          </cell>
          <cell r="BI6">
            <v>229.32</v>
          </cell>
          <cell r="BK6">
            <v>-12.46</v>
          </cell>
        </row>
        <row r="7">
          <cell r="G7">
            <v>419.96</v>
          </cell>
          <cell r="I7">
            <v>-24.46</v>
          </cell>
          <cell r="Y7">
            <v>17.91</v>
          </cell>
          <cell r="AA7">
            <v>-53.03</v>
          </cell>
          <cell r="BI7">
            <v>45.7</v>
          </cell>
          <cell r="BK7">
            <v>-13.37</v>
          </cell>
        </row>
        <row r="8">
          <cell r="G8">
            <v>108.75</v>
          </cell>
          <cell r="I8">
            <v>-13.99</v>
          </cell>
          <cell r="Y8">
            <v>12.51</v>
          </cell>
          <cell r="AA8">
            <v>1443.49</v>
          </cell>
          <cell r="BI8">
            <v>12.95</v>
          </cell>
          <cell r="BK8">
            <v>2.4500000000000002</v>
          </cell>
        </row>
        <row r="9">
          <cell r="G9">
            <v>45.86</v>
          </cell>
          <cell r="I9">
            <v>-17.62</v>
          </cell>
          <cell r="Y9">
            <v>2.4700000000000002</v>
          </cell>
          <cell r="AA9">
            <v>-38.659999999999997</v>
          </cell>
          <cell r="BI9">
            <v>5.84</v>
          </cell>
          <cell r="BK9">
            <v>-22.89</v>
          </cell>
        </row>
        <row r="10">
          <cell r="G10">
            <v>41.54</v>
          </cell>
          <cell r="I10">
            <v>-26.95</v>
          </cell>
          <cell r="Y10">
            <v>2.97</v>
          </cell>
          <cell r="AA10">
            <v>-56.62</v>
          </cell>
          <cell r="BI10">
            <v>8.77</v>
          </cell>
          <cell r="BK10">
            <v>-31.85</v>
          </cell>
        </row>
        <row r="11">
          <cell r="G11">
            <v>22.16</v>
          </cell>
          <cell r="I11">
            <v>-11.21</v>
          </cell>
          <cell r="Y11">
            <v>1.34</v>
          </cell>
          <cell r="AA11">
            <v>-32.39</v>
          </cell>
          <cell r="BI11">
            <v>4.6500000000000004</v>
          </cell>
          <cell r="BK11">
            <v>0.96</v>
          </cell>
        </row>
        <row r="12">
          <cell r="G12">
            <v>42.53</v>
          </cell>
          <cell r="I12">
            <v>-29.3</v>
          </cell>
          <cell r="Y12">
            <v>2.4700000000000002</v>
          </cell>
          <cell r="AA12">
            <v>-53.95</v>
          </cell>
          <cell r="BI12">
            <v>11.48</v>
          </cell>
          <cell r="BK12">
            <v>-20.58</v>
          </cell>
        </row>
        <row r="13">
          <cell r="G13">
            <v>39.75</v>
          </cell>
          <cell r="I13">
            <v>-22.74</v>
          </cell>
          <cell r="Y13">
            <v>1.46</v>
          </cell>
          <cell r="AA13">
            <v>-57.2</v>
          </cell>
          <cell r="BI13">
            <v>3.18</v>
          </cell>
          <cell r="BK13">
            <v>-18.14</v>
          </cell>
        </row>
        <row r="14">
          <cell r="G14">
            <v>29.92</v>
          </cell>
          <cell r="I14">
            <v>-23.76</v>
          </cell>
          <cell r="Y14">
            <v>1.19</v>
          </cell>
          <cell r="AA14">
            <v>-59.26</v>
          </cell>
          <cell r="BI14">
            <v>1.66</v>
          </cell>
          <cell r="BK14">
            <v>-13.33</v>
          </cell>
        </row>
        <row r="15">
          <cell r="G15">
            <v>66.959999999999994</v>
          </cell>
          <cell r="I15">
            <v>-21.71</v>
          </cell>
          <cell r="Y15">
            <v>1.38</v>
          </cell>
          <cell r="AA15">
            <v>-51.76</v>
          </cell>
          <cell r="BI15">
            <v>10.3</v>
          </cell>
          <cell r="BK15">
            <v>-15.22</v>
          </cell>
        </row>
        <row r="16">
          <cell r="G16">
            <v>16.41</v>
          </cell>
          <cell r="I16">
            <v>-6.33</v>
          </cell>
          <cell r="Y16">
            <v>-1.26</v>
          </cell>
          <cell r="AA16">
            <v>-59.32</v>
          </cell>
          <cell r="BI16">
            <v>5.19</v>
          </cell>
          <cell r="BK16">
            <v>13.94</v>
          </cell>
        </row>
        <row r="17">
          <cell r="G17">
            <v>4.87</v>
          </cell>
          <cell r="I17">
            <v>0.19</v>
          </cell>
          <cell r="Y17">
            <v>0.55000000000000004</v>
          </cell>
          <cell r="AA17">
            <v>5.88</v>
          </cell>
          <cell r="BI17">
            <v>1.38</v>
          </cell>
          <cell r="BK17">
            <v>111.29</v>
          </cell>
        </row>
        <row r="18">
          <cell r="G18">
            <v>5.22</v>
          </cell>
          <cell r="I18">
            <v>-34.61</v>
          </cell>
          <cell r="Y18">
            <v>0.03</v>
          </cell>
          <cell r="AA18">
            <v>-92.58</v>
          </cell>
          <cell r="BI18">
            <v>0.42</v>
          </cell>
          <cell r="BK18">
            <v>-76.28</v>
          </cell>
        </row>
        <row r="19">
          <cell r="G19">
            <v>5.78</v>
          </cell>
          <cell r="I19">
            <v>-32.28</v>
          </cell>
          <cell r="Y19">
            <v>-0.33</v>
          </cell>
          <cell r="AA19">
            <v>-441.88</v>
          </cell>
          <cell r="BI19">
            <v>0.28000000000000003</v>
          </cell>
          <cell r="BK19">
            <v>-37.200000000000003</v>
          </cell>
        </row>
        <row r="20">
          <cell r="G20">
            <v>1.17</v>
          </cell>
          <cell r="I20">
            <v>-3.3</v>
          </cell>
          <cell r="Y20">
            <v>-0.11</v>
          </cell>
          <cell r="AA20">
            <v>-182.99</v>
          </cell>
          <cell r="BI20">
            <v>0.04</v>
          </cell>
          <cell r="BK20">
            <v>-32.46</v>
          </cell>
        </row>
        <row r="21">
          <cell r="G21">
            <v>46.24</v>
          </cell>
          <cell r="I21">
            <v>-25.06</v>
          </cell>
          <cell r="Y21">
            <v>4.67</v>
          </cell>
          <cell r="AA21">
            <v>-32.950000000000003</v>
          </cell>
          <cell r="BI21">
            <v>11.81</v>
          </cell>
          <cell r="BK21">
            <v>-6.2</v>
          </cell>
        </row>
        <row r="22">
          <cell r="G22">
            <v>31.73</v>
          </cell>
          <cell r="I22">
            <v>-17.55</v>
          </cell>
          <cell r="Y22">
            <v>1</v>
          </cell>
          <cell r="AA22">
            <v>-62.66</v>
          </cell>
          <cell r="BI22">
            <v>6.64</v>
          </cell>
          <cell r="BK22">
            <v>7.02</v>
          </cell>
        </row>
        <row r="23">
          <cell r="G23">
            <v>67.599999999999994</v>
          </cell>
          <cell r="I23">
            <v>-14.8</v>
          </cell>
          <cell r="Y23">
            <v>1.52</v>
          </cell>
          <cell r="AA23">
            <v>-60.99</v>
          </cell>
          <cell r="BI23">
            <v>35.47</v>
          </cell>
          <cell r="BK23">
            <v>-21.18</v>
          </cell>
        </row>
        <row r="24">
          <cell r="G24">
            <v>143.75</v>
          </cell>
          <cell r="I24">
            <v>-9.9</v>
          </cell>
          <cell r="Y24">
            <v>10.66</v>
          </cell>
          <cell r="AA24">
            <v>7.89</v>
          </cell>
          <cell r="BI24">
            <v>52.14</v>
          </cell>
          <cell r="BK24">
            <v>-5.61</v>
          </cell>
        </row>
        <row r="25">
          <cell r="G25">
            <v>24.82</v>
          </cell>
          <cell r="I25">
            <v>-28.82</v>
          </cell>
          <cell r="Y25">
            <v>1.35</v>
          </cell>
          <cell r="AA25">
            <v>-44.93</v>
          </cell>
          <cell r="BI25">
            <v>6.21</v>
          </cell>
          <cell r="BK25">
            <v>-17.21</v>
          </cell>
        </row>
        <row r="26">
          <cell r="G26">
            <v>24.38</v>
          </cell>
          <cell r="I26">
            <v>-30.91</v>
          </cell>
          <cell r="Y26">
            <v>0.5</v>
          </cell>
          <cell r="AA26">
            <v>-79.02</v>
          </cell>
          <cell r="BI26">
            <v>5.2</v>
          </cell>
          <cell r="BK26">
            <v>2.37</v>
          </cell>
        </row>
      </sheetData>
      <sheetData sheetId="2">
        <row r="6">
          <cell r="G6">
            <v>1773.47</v>
          </cell>
          <cell r="I6">
            <v>-11.668659</v>
          </cell>
          <cell r="Y6">
            <v>137.15</v>
          </cell>
          <cell r="AA6">
            <v>-2.0096419999999999</v>
          </cell>
          <cell r="BI6">
            <v>322.41000000000003</v>
          </cell>
          <cell r="BK6">
            <v>-9.5325930000000003</v>
          </cell>
        </row>
        <row r="7">
          <cell r="G7">
            <v>635.65</v>
          </cell>
          <cell r="I7">
            <v>-13.782838</v>
          </cell>
          <cell r="Y7">
            <v>44.65</v>
          </cell>
          <cell r="AA7">
            <v>-14.824318</v>
          </cell>
          <cell r="BI7">
            <v>63.85</v>
          </cell>
          <cell r="BK7">
            <v>-10.437106999999999</v>
          </cell>
        </row>
        <row r="8">
          <cell r="G8">
            <v>166.99</v>
          </cell>
          <cell r="I8">
            <v>-1.746594</v>
          </cell>
          <cell r="Y8">
            <v>26.35</v>
          </cell>
          <cell r="AA8">
            <v>303.22526399999998</v>
          </cell>
          <cell r="BI8">
            <v>22.17</v>
          </cell>
          <cell r="BK8">
            <v>25.556901999999997</v>
          </cell>
        </row>
        <row r="9">
          <cell r="G9">
            <v>61.6</v>
          </cell>
          <cell r="I9">
            <v>-10.701338</v>
          </cell>
          <cell r="Y9">
            <v>3.92</v>
          </cell>
          <cell r="AA9">
            <v>-20.739182</v>
          </cell>
          <cell r="BI9">
            <v>8.34</v>
          </cell>
          <cell r="BK9">
            <v>-18.680247000000001</v>
          </cell>
        </row>
        <row r="10">
          <cell r="G10">
            <v>62.86</v>
          </cell>
          <cell r="I10">
            <v>-15.135588</v>
          </cell>
          <cell r="Y10">
            <v>6.73</v>
          </cell>
          <cell r="AA10">
            <v>-25.116232999999998</v>
          </cell>
          <cell r="BI10">
            <v>12.77</v>
          </cell>
          <cell r="BK10">
            <v>-26.259703000000002</v>
          </cell>
        </row>
        <row r="11">
          <cell r="G11">
            <v>33.200000000000003</v>
          </cell>
          <cell r="I11">
            <v>-4.7681199999999997</v>
          </cell>
          <cell r="Y11">
            <v>2.57</v>
          </cell>
          <cell r="AA11">
            <v>-18.185002000000001</v>
          </cell>
          <cell r="BI11">
            <v>6.34</v>
          </cell>
          <cell r="BK11">
            <v>-2.113937</v>
          </cell>
        </row>
        <row r="12">
          <cell r="G12">
            <v>66.08</v>
          </cell>
          <cell r="I12">
            <v>-16.098965</v>
          </cell>
          <cell r="Y12">
            <v>5.63</v>
          </cell>
          <cell r="AA12">
            <v>-21.323293</v>
          </cell>
          <cell r="BI12">
            <v>17.77</v>
          </cell>
          <cell r="BK12">
            <v>-8.3677630000000001</v>
          </cell>
        </row>
        <row r="13">
          <cell r="G13">
            <v>58.48</v>
          </cell>
          <cell r="I13">
            <v>-15.501961999999999</v>
          </cell>
          <cell r="Y13">
            <v>2.82</v>
          </cell>
          <cell r="AA13">
            <v>-45.734328000000005</v>
          </cell>
          <cell r="BI13">
            <v>4.8499999999999996</v>
          </cell>
          <cell r="BK13">
            <v>-8.8612590000000004</v>
          </cell>
        </row>
        <row r="14">
          <cell r="G14">
            <v>46.04</v>
          </cell>
          <cell r="I14">
            <v>-12.236250999999999</v>
          </cell>
          <cell r="Y14">
            <v>4.13</v>
          </cell>
          <cell r="AA14">
            <v>-2.7635110000000003</v>
          </cell>
          <cell r="BI14">
            <v>2.3199999999999998</v>
          </cell>
          <cell r="BK14">
            <v>-5.2640169999999999</v>
          </cell>
        </row>
        <row r="15">
          <cell r="G15">
            <v>97.75</v>
          </cell>
          <cell r="I15">
            <v>-16.823029999999999</v>
          </cell>
          <cell r="Y15">
            <v>3.16</v>
          </cell>
          <cell r="AA15">
            <v>-32.617038000000001</v>
          </cell>
          <cell r="BI15">
            <v>14.09</v>
          </cell>
          <cell r="BK15">
            <v>-15.915832999999999</v>
          </cell>
        </row>
        <row r="16">
          <cell r="G16">
            <v>26.98</v>
          </cell>
          <cell r="I16">
            <v>15.213465000000001</v>
          </cell>
          <cell r="Y16">
            <v>-0.51</v>
          </cell>
          <cell r="AA16">
            <v>11.171519</v>
          </cell>
          <cell r="BI16">
            <v>7.53</v>
          </cell>
          <cell r="BK16">
            <v>24.951861999999998</v>
          </cell>
        </row>
        <row r="17">
          <cell r="G17">
            <v>6.8</v>
          </cell>
          <cell r="I17">
            <v>15.348087999999999</v>
          </cell>
          <cell r="Y17">
            <v>0.78</v>
          </cell>
          <cell r="AA17">
            <v>61.091586</v>
          </cell>
          <cell r="BI17">
            <v>1.61</v>
          </cell>
          <cell r="BK17">
            <v>66.670116000000007</v>
          </cell>
        </row>
        <row r="18">
          <cell r="G18">
            <v>8.26</v>
          </cell>
          <cell r="I18">
            <v>-19.632791999999998</v>
          </cell>
          <cell r="Y18">
            <v>0.42</v>
          </cell>
          <cell r="AA18">
            <v>-12.04617</v>
          </cell>
          <cell r="BI18">
            <v>0.7</v>
          </cell>
          <cell r="BK18">
            <v>-67.975291999999996</v>
          </cell>
        </row>
        <row r="19">
          <cell r="G19">
            <v>8.86</v>
          </cell>
          <cell r="I19">
            <v>-25.321501000000001</v>
          </cell>
          <cell r="Y19">
            <v>-0.11</v>
          </cell>
          <cell r="AA19">
            <v>-149.64444400000002</v>
          </cell>
          <cell r="BI19">
            <v>0.44</v>
          </cell>
          <cell r="BK19">
            <v>-30.852909</v>
          </cell>
        </row>
        <row r="20">
          <cell r="G20">
            <v>1.55</v>
          </cell>
          <cell r="I20">
            <v>-2.7101799999999998</v>
          </cell>
          <cell r="Y20">
            <v>-0.02</v>
          </cell>
          <cell r="AA20">
            <v>-110.34650999999999</v>
          </cell>
          <cell r="BI20">
            <v>7.0000000000000007E-2</v>
          </cell>
          <cell r="BK20">
            <v>-18.623961999999999</v>
          </cell>
        </row>
        <row r="21">
          <cell r="G21">
            <v>68.17</v>
          </cell>
          <cell r="I21">
            <v>-16.055537000000001</v>
          </cell>
          <cell r="Y21">
            <v>7.49</v>
          </cell>
          <cell r="AA21">
            <v>-18.655816000000002</v>
          </cell>
          <cell r="BI21">
            <v>16.850000000000001</v>
          </cell>
          <cell r="BK21">
            <v>-0.136909</v>
          </cell>
        </row>
        <row r="22">
          <cell r="G22">
            <v>47.85</v>
          </cell>
          <cell r="I22">
            <v>-6.2458479999999996</v>
          </cell>
          <cell r="Y22">
            <v>3.89</v>
          </cell>
          <cell r="AA22">
            <v>0.13120300000000001</v>
          </cell>
          <cell r="BI22">
            <v>9.2899999999999991</v>
          </cell>
          <cell r="BK22">
            <v>8.719875</v>
          </cell>
        </row>
        <row r="23">
          <cell r="G23">
            <v>92.09</v>
          </cell>
          <cell r="I23">
            <v>-13.966006999999999</v>
          </cell>
          <cell r="Y23">
            <v>2.2200000000000002</v>
          </cell>
          <cell r="AA23">
            <v>-59.201321999999998</v>
          </cell>
          <cell r="BI23">
            <v>46.53</v>
          </cell>
          <cell r="BK23">
            <v>-24.266598000000002</v>
          </cell>
        </row>
        <row r="24">
          <cell r="G24">
            <v>207.55</v>
          </cell>
          <cell r="I24">
            <v>-5.106922</v>
          </cell>
          <cell r="Y24">
            <v>17.91</v>
          </cell>
          <cell r="AA24">
            <v>10.047115</v>
          </cell>
          <cell r="BI24">
            <v>70.25</v>
          </cell>
          <cell r="BK24">
            <v>-6.5714329999999999</v>
          </cell>
        </row>
        <row r="25">
          <cell r="G25">
            <v>38.24</v>
          </cell>
          <cell r="I25">
            <v>-17.861713999999999</v>
          </cell>
          <cell r="Y25">
            <v>2.66</v>
          </cell>
          <cell r="AA25">
            <v>-25.471091000000001</v>
          </cell>
          <cell r="BI25">
            <v>8.91</v>
          </cell>
          <cell r="BK25">
            <v>-15.133796999999999</v>
          </cell>
        </row>
        <row r="26">
          <cell r="G26">
            <v>38.46</v>
          </cell>
          <cell r="I26">
            <v>-18.241616999999998</v>
          </cell>
          <cell r="Y26">
            <v>2.46</v>
          </cell>
          <cell r="AA26">
            <v>-28.672181000000002</v>
          </cell>
          <cell r="BI26">
            <v>7.74</v>
          </cell>
          <cell r="BK26">
            <v>10.079480999999999</v>
          </cell>
        </row>
      </sheetData>
      <sheetData sheetId="3">
        <row r="6">
          <cell r="G6">
            <v>2371.9699999999998</v>
          </cell>
          <cell r="I6">
            <v>-6.3925540000000005</v>
          </cell>
          <cell r="Y6">
            <v>209.77</v>
          </cell>
          <cell r="AA6">
            <v>8.8972480000000012</v>
          </cell>
          <cell r="BI6">
            <v>413.46</v>
          </cell>
          <cell r="BK6">
            <v>-8.3745150000000006</v>
          </cell>
        </row>
        <row r="7">
          <cell r="G7">
            <v>854.57</v>
          </cell>
          <cell r="I7">
            <v>-7.3000510000000007</v>
          </cell>
          <cell r="Y7">
            <v>71.11</v>
          </cell>
          <cell r="AA7">
            <v>-0.80721699999999996</v>
          </cell>
          <cell r="BI7">
            <v>81.510000000000005</v>
          </cell>
          <cell r="BK7">
            <v>-7.3480840000000009</v>
          </cell>
        </row>
        <row r="8">
          <cell r="G8">
            <v>231.25</v>
          </cell>
          <cell r="I8">
            <v>4.9577939999999998</v>
          </cell>
          <cell r="Y8">
            <v>35.119999999999997</v>
          </cell>
          <cell r="AA8">
            <v>213.04456400000001</v>
          </cell>
          <cell r="BI8">
            <v>30.24</v>
          </cell>
          <cell r="BK8">
            <v>31.060176000000002</v>
          </cell>
        </row>
        <row r="9">
          <cell r="G9">
            <v>78.150000000000006</v>
          </cell>
          <cell r="I9">
            <v>-11.316744</v>
          </cell>
          <cell r="Y9">
            <v>4.93</v>
          </cell>
          <cell r="AA9">
            <v>-15.627299000000001</v>
          </cell>
          <cell r="BI9">
            <v>10.89</v>
          </cell>
          <cell r="BK9">
            <v>-14.006049000000001</v>
          </cell>
        </row>
        <row r="10">
          <cell r="G10">
            <v>84.2</v>
          </cell>
          <cell r="I10">
            <v>-8.6515050000000002</v>
          </cell>
          <cell r="Y10">
            <v>11.31</v>
          </cell>
          <cell r="AA10">
            <v>-1.1661140000000001</v>
          </cell>
          <cell r="BI10">
            <v>16.670000000000002</v>
          </cell>
          <cell r="BK10">
            <v>-19.543609</v>
          </cell>
        </row>
        <row r="11">
          <cell r="G11">
            <v>44.7</v>
          </cell>
          <cell r="I11">
            <v>-0.549817</v>
          </cell>
          <cell r="Y11">
            <v>4.3600000000000003</v>
          </cell>
          <cell r="AA11">
            <v>-2.2231199999999998</v>
          </cell>
          <cell r="BI11">
            <v>8.14</v>
          </cell>
          <cell r="BK11">
            <v>-4.261374</v>
          </cell>
        </row>
        <row r="12">
          <cell r="G12">
            <v>87.05</v>
          </cell>
          <cell r="I12">
            <v>-11.664380000000001</v>
          </cell>
          <cell r="Y12">
            <v>8.18</v>
          </cell>
          <cell r="AA12">
            <v>-13.899854000000001</v>
          </cell>
          <cell r="BI12">
            <v>22.48</v>
          </cell>
          <cell r="BK12">
            <v>-4.2242660000000001</v>
          </cell>
        </row>
        <row r="13">
          <cell r="G13">
            <v>83.98</v>
          </cell>
          <cell r="I13">
            <v>-3.749984</v>
          </cell>
          <cell r="Y13">
            <v>5.1100000000000003</v>
          </cell>
          <cell r="AA13">
            <v>-33.722497000000004</v>
          </cell>
          <cell r="BI13">
            <v>6.51</v>
          </cell>
          <cell r="BK13">
            <v>-3.0316130000000001</v>
          </cell>
        </row>
        <row r="14">
          <cell r="G14">
            <v>61.88</v>
          </cell>
          <cell r="I14">
            <v>-6.7671469999999996</v>
          </cell>
          <cell r="Y14">
            <v>6</v>
          </cell>
          <cell r="AA14">
            <v>16.322811000000002</v>
          </cell>
          <cell r="BI14">
            <v>2.78</v>
          </cell>
          <cell r="BK14">
            <v>-6.26328</v>
          </cell>
        </row>
        <row r="15">
          <cell r="G15">
            <v>124.83</v>
          </cell>
          <cell r="I15">
            <v>-11.463096999999999</v>
          </cell>
          <cell r="Y15">
            <v>5.13</v>
          </cell>
          <cell r="AA15">
            <v>-8.7303850000000001</v>
          </cell>
          <cell r="BI15">
            <v>17.13</v>
          </cell>
          <cell r="BK15">
            <v>-19.571565</v>
          </cell>
        </row>
        <row r="16">
          <cell r="G16">
            <v>37.89</v>
          </cell>
          <cell r="I16">
            <v>27.833834000000003</v>
          </cell>
          <cell r="Y16">
            <v>0.02</v>
          </cell>
          <cell r="AA16">
            <v>-68.397626000000002</v>
          </cell>
          <cell r="BI16">
            <v>9.98</v>
          </cell>
          <cell r="BK16">
            <v>30.688468</v>
          </cell>
        </row>
        <row r="17">
          <cell r="G17">
            <v>9.4</v>
          </cell>
          <cell r="I17">
            <v>34.620343999999996</v>
          </cell>
          <cell r="Y17">
            <v>1.1000000000000001</v>
          </cell>
          <cell r="AA17">
            <v>61.838808999999998</v>
          </cell>
          <cell r="BI17">
            <v>2.0099999999999998</v>
          </cell>
          <cell r="BK17">
            <v>55.862496999999998</v>
          </cell>
        </row>
        <row r="18">
          <cell r="G18">
            <v>10.97</v>
          </cell>
          <cell r="I18">
            <v>-22.644396999999998</v>
          </cell>
          <cell r="Y18">
            <v>0.62</v>
          </cell>
          <cell r="AA18">
            <v>-46.594520000000003</v>
          </cell>
          <cell r="BI18">
            <v>1.04</v>
          </cell>
          <cell r="BK18">
            <v>-65.282552999999993</v>
          </cell>
        </row>
        <row r="19">
          <cell r="G19">
            <v>11.96</v>
          </cell>
          <cell r="I19">
            <v>-22.951981</v>
          </cell>
          <cell r="Y19">
            <v>0.23</v>
          </cell>
          <cell r="AA19">
            <v>-48.759059999999998</v>
          </cell>
          <cell r="BI19">
            <v>0.63</v>
          </cell>
          <cell r="BK19">
            <v>-17.939679000000002</v>
          </cell>
        </row>
        <row r="20">
          <cell r="G20">
            <v>2.0499999999999998</v>
          </cell>
          <cell r="I20">
            <v>-11.112557000000001</v>
          </cell>
          <cell r="Y20">
            <v>0.12</v>
          </cell>
          <cell r="AA20">
            <v>-49.152541999999997</v>
          </cell>
          <cell r="BI20">
            <v>0.09</v>
          </cell>
          <cell r="BK20">
            <v>-8.4798349999999996</v>
          </cell>
        </row>
        <row r="21">
          <cell r="G21">
            <v>89.73</v>
          </cell>
          <cell r="I21">
            <v>-12.248391</v>
          </cell>
          <cell r="Y21">
            <v>10.68</v>
          </cell>
          <cell r="AA21">
            <v>-0.33321200000000001</v>
          </cell>
          <cell r="BI21">
            <v>20.63</v>
          </cell>
          <cell r="BK21">
            <v>-4.2162239999999995</v>
          </cell>
        </row>
        <row r="22">
          <cell r="G22">
            <v>65.36</v>
          </cell>
          <cell r="I22">
            <v>0.89578199999999997</v>
          </cell>
          <cell r="Y22">
            <v>9.49</v>
          </cell>
          <cell r="AA22">
            <v>68.762997999999996</v>
          </cell>
          <cell r="BI22">
            <v>12.26</v>
          </cell>
          <cell r="BK22">
            <v>11.889101</v>
          </cell>
        </row>
        <row r="23">
          <cell r="G23">
            <v>115.19</v>
          </cell>
          <cell r="I23">
            <v>-14.660487999999999</v>
          </cell>
          <cell r="Y23">
            <v>2.88</v>
          </cell>
          <cell r="AA23">
            <v>-58.416970999999997</v>
          </cell>
          <cell r="BI23">
            <v>56.95</v>
          </cell>
          <cell r="BK23">
            <v>-27.243296000000001</v>
          </cell>
        </row>
        <row r="24">
          <cell r="G24">
            <v>274.31</v>
          </cell>
          <cell r="I24">
            <v>-3.121216</v>
          </cell>
          <cell r="Y24">
            <v>25.17</v>
          </cell>
          <cell r="AA24">
            <v>2.454472</v>
          </cell>
          <cell r="BI24">
            <v>91.65</v>
          </cell>
          <cell r="BK24">
            <v>-5.8428639999999996</v>
          </cell>
        </row>
        <row r="25">
          <cell r="G25">
            <v>52</v>
          </cell>
          <cell r="I25">
            <v>-12.979795999999999</v>
          </cell>
          <cell r="Y25">
            <v>3.76</v>
          </cell>
          <cell r="AA25">
            <v>-18.871952</v>
          </cell>
          <cell r="BI25">
            <v>12.1</v>
          </cell>
          <cell r="BK25">
            <v>-12.232418000000001</v>
          </cell>
        </row>
        <row r="26">
          <cell r="G26">
            <v>52.52</v>
          </cell>
          <cell r="I26">
            <v>-12.217924</v>
          </cell>
          <cell r="Y26">
            <v>4.4400000000000004</v>
          </cell>
          <cell r="AA26">
            <v>-9.5455380000000005</v>
          </cell>
          <cell r="BI26">
            <v>9.7799999999999994</v>
          </cell>
          <cell r="BK26">
            <v>6.327394</v>
          </cell>
        </row>
      </sheetData>
      <sheetData sheetId="4">
        <row r="6">
          <cell r="G6">
            <v>3101.09</v>
          </cell>
          <cell r="I6">
            <v>-3.5193090000000002</v>
          </cell>
          <cell r="Y6">
            <v>298.61</v>
          </cell>
          <cell r="AA6">
            <v>2.8089550000000001</v>
          </cell>
          <cell r="BI6">
            <v>516.84</v>
          </cell>
          <cell r="BK6">
            <v>-6.4357559999999996</v>
          </cell>
        </row>
        <row r="7">
          <cell r="G7">
            <v>1110.01</v>
          </cell>
          <cell r="I7">
            <v>-5.3315090000000005</v>
          </cell>
          <cell r="Y7">
            <v>104.19</v>
          </cell>
          <cell r="AA7">
            <v>-2.8295240000000002</v>
          </cell>
          <cell r="BI7">
            <v>100.99</v>
          </cell>
          <cell r="BK7">
            <v>-7.5317309999999997</v>
          </cell>
        </row>
        <row r="8">
          <cell r="G8">
            <v>318.77</v>
          </cell>
          <cell r="I8">
            <v>8.1792599999999993</v>
          </cell>
          <cell r="Y8">
            <v>45.73</v>
          </cell>
          <cell r="AA8">
            <v>119.72689099999999</v>
          </cell>
          <cell r="BI8">
            <v>40.44</v>
          </cell>
          <cell r="BK8">
            <v>41.166818999999997</v>
          </cell>
        </row>
        <row r="9">
          <cell r="G9">
            <v>97.8</v>
          </cell>
          <cell r="I9">
            <v>-11.970011999999999</v>
          </cell>
          <cell r="Y9">
            <v>6.61</v>
          </cell>
          <cell r="AA9">
            <v>-17.566455000000001</v>
          </cell>
          <cell r="BI9">
            <v>13.67</v>
          </cell>
          <cell r="BK9">
            <v>-13.414603</v>
          </cell>
        </row>
        <row r="10">
          <cell r="G10">
            <v>111.78</v>
          </cell>
          <cell r="I10">
            <v>-1.8782429999999999</v>
          </cell>
          <cell r="Y10">
            <v>16.66</v>
          </cell>
          <cell r="AA10">
            <v>15.636991999999999</v>
          </cell>
          <cell r="BI10">
            <v>20.78</v>
          </cell>
          <cell r="BK10">
            <v>-16.082866000000003</v>
          </cell>
        </row>
        <row r="11">
          <cell r="G11">
            <v>57.22</v>
          </cell>
          <cell r="I11">
            <v>0.186837</v>
          </cell>
          <cell r="Y11">
            <v>6.57</v>
          </cell>
          <cell r="AA11">
            <v>6.1678350000000002</v>
          </cell>
          <cell r="BI11">
            <v>10.29</v>
          </cell>
          <cell r="BK11">
            <v>0.71552300000000002</v>
          </cell>
        </row>
        <row r="12">
          <cell r="G12">
            <v>117.86</v>
          </cell>
          <cell r="I12">
            <v>-6.8009849999999998</v>
          </cell>
          <cell r="Y12">
            <v>11.24</v>
          </cell>
          <cell r="AA12">
            <v>-12.972587999999998</v>
          </cell>
          <cell r="BI12">
            <v>27.21</v>
          </cell>
          <cell r="BK12">
            <v>-4.7358339999999997</v>
          </cell>
        </row>
        <row r="13">
          <cell r="G13">
            <v>116</v>
          </cell>
          <cell r="I13">
            <v>1.5817430000000001</v>
          </cell>
          <cell r="Y13">
            <v>10.25</v>
          </cell>
          <cell r="AA13">
            <v>-19.73779</v>
          </cell>
          <cell r="BI13">
            <v>7.87</v>
          </cell>
          <cell r="BK13">
            <v>-8.1215840000000004</v>
          </cell>
        </row>
        <row r="14">
          <cell r="G14">
            <v>82.46</v>
          </cell>
          <cell r="I14">
            <v>-0.88042100000000001</v>
          </cell>
          <cell r="Y14">
            <v>9.15</v>
          </cell>
          <cell r="AA14">
            <v>28.719182999999997</v>
          </cell>
          <cell r="BI14">
            <v>3.31</v>
          </cell>
          <cell r="BK14">
            <v>-13.624376999999999</v>
          </cell>
        </row>
        <row r="15">
          <cell r="G15">
            <v>155.69</v>
          </cell>
          <cell r="I15">
            <v>-9.1226630000000011</v>
          </cell>
          <cell r="Y15">
            <v>5.87</v>
          </cell>
          <cell r="AA15">
            <v>-15.990788</v>
          </cell>
          <cell r="BI15">
            <v>20.34</v>
          </cell>
          <cell r="BK15">
            <v>-21.699387999999999</v>
          </cell>
        </row>
        <row r="16">
          <cell r="G16">
            <v>49.48</v>
          </cell>
          <cell r="I16">
            <v>23.227529000000001</v>
          </cell>
          <cell r="Y16">
            <v>1.0900000000000001</v>
          </cell>
          <cell r="AA16">
            <v>-19.925280000000001</v>
          </cell>
          <cell r="BI16">
            <v>12.44</v>
          </cell>
          <cell r="BK16">
            <v>27.739160000000002</v>
          </cell>
        </row>
        <row r="17">
          <cell r="G17">
            <v>12.93</v>
          </cell>
          <cell r="I17">
            <v>40.456605000000003</v>
          </cell>
          <cell r="Y17">
            <v>1.43</v>
          </cell>
          <cell r="AA17">
            <v>101.156069</v>
          </cell>
          <cell r="BI17">
            <v>2.0299999999999998</v>
          </cell>
          <cell r="BK17">
            <v>232.792261</v>
          </cell>
        </row>
        <row r="18">
          <cell r="G18">
            <v>13.52</v>
          </cell>
          <cell r="I18">
            <v>-20.76915</v>
          </cell>
          <cell r="Y18">
            <v>0.69</v>
          </cell>
          <cell r="AA18">
            <v>-59.825479999999999</v>
          </cell>
          <cell r="BI18">
            <v>1.28</v>
          </cell>
          <cell r="BK18">
            <v>-67.236299000000002</v>
          </cell>
        </row>
        <row r="19">
          <cell r="G19">
            <v>15.32</v>
          </cell>
          <cell r="I19">
            <v>-22.444951</v>
          </cell>
          <cell r="Y19">
            <v>0.41</v>
          </cell>
          <cell r="AA19">
            <v>-54.381672999999999</v>
          </cell>
          <cell r="BI19">
            <v>0.83</v>
          </cell>
          <cell r="BK19">
            <v>-13.148244999999999</v>
          </cell>
        </row>
        <row r="20">
          <cell r="G20">
            <v>2.67</v>
          </cell>
          <cell r="I20">
            <v>-27.457470999999998</v>
          </cell>
          <cell r="Y20">
            <v>0.24</v>
          </cell>
          <cell r="AA20">
            <v>-22.668810000000001</v>
          </cell>
          <cell r="BI20">
            <v>0.12</v>
          </cell>
          <cell r="BK20">
            <v>-6.0751399999999993</v>
          </cell>
        </row>
        <row r="21">
          <cell r="G21">
            <v>121.34</v>
          </cell>
          <cell r="I21">
            <v>-8.1449730000000002</v>
          </cell>
          <cell r="Y21">
            <v>16.059999999999999</v>
          </cell>
          <cell r="AA21">
            <v>-5.294378</v>
          </cell>
          <cell r="BI21">
            <v>25.15</v>
          </cell>
          <cell r="BK21">
            <v>-3.9508509999999997</v>
          </cell>
        </row>
        <row r="22">
          <cell r="G22">
            <v>85.73</v>
          </cell>
          <cell r="I22">
            <v>2.228415</v>
          </cell>
          <cell r="Y22">
            <v>11.53</v>
          </cell>
          <cell r="AA22">
            <v>2.4798830000000001</v>
          </cell>
          <cell r="BI22">
            <v>15.17</v>
          </cell>
          <cell r="BK22">
            <v>16.568193000000001</v>
          </cell>
        </row>
        <row r="23">
          <cell r="G23">
            <v>140.65</v>
          </cell>
          <cell r="I23">
            <v>-16.084717000000001</v>
          </cell>
          <cell r="Y23">
            <v>4.07</v>
          </cell>
          <cell r="AA23">
            <v>-52.667854000000005</v>
          </cell>
          <cell r="BI23">
            <v>68.63</v>
          </cell>
          <cell r="BK23">
            <v>-28.292465</v>
          </cell>
        </row>
        <row r="24">
          <cell r="G24">
            <v>354.04</v>
          </cell>
          <cell r="I24">
            <v>1.9497580000000001</v>
          </cell>
          <cell r="Y24">
            <v>34.909999999999997</v>
          </cell>
          <cell r="AA24">
            <v>-11.991509000000001</v>
          </cell>
          <cell r="BI24">
            <v>118.35</v>
          </cell>
          <cell r="BK24">
            <v>-0.15160900000000002</v>
          </cell>
        </row>
        <row r="25">
          <cell r="G25">
            <v>68.040000000000006</v>
          </cell>
          <cell r="I25">
            <v>-6.7586140000000006</v>
          </cell>
          <cell r="Y25">
            <v>5.39</v>
          </cell>
          <cell r="AA25">
            <v>-12.059548000000001</v>
          </cell>
          <cell r="BI25">
            <v>15.67</v>
          </cell>
          <cell r="BK25">
            <v>-5.1835979999999999</v>
          </cell>
        </row>
        <row r="26">
          <cell r="G26">
            <v>69.790000000000006</v>
          </cell>
          <cell r="I26">
            <v>-8.241242999999999</v>
          </cell>
          <cell r="Y26">
            <v>6.52</v>
          </cell>
          <cell r="AA26">
            <v>1.5886119999999999</v>
          </cell>
          <cell r="BI26">
            <v>12.28</v>
          </cell>
          <cell r="BK26">
            <v>6.4617889999999996</v>
          </cell>
        </row>
      </sheetData>
      <sheetData sheetId="5">
        <row r="6">
          <cell r="G6">
            <v>3711.02</v>
          </cell>
          <cell r="I6">
            <v>-1.274664</v>
          </cell>
          <cell r="Y6">
            <v>369.87</v>
          </cell>
          <cell r="AA6">
            <v>9.588852000000001</v>
          </cell>
          <cell r="BI6">
            <v>617.32000000000005</v>
          </cell>
          <cell r="BK6">
            <v>-5.9176989999999998</v>
          </cell>
        </row>
        <row r="7">
          <cell r="G7">
            <v>1348.71</v>
          </cell>
          <cell r="I7">
            <v>-2.9470130000000001</v>
          </cell>
          <cell r="Y7">
            <v>129.36000000000001</v>
          </cell>
          <cell r="AA7">
            <v>4.343979</v>
          </cell>
          <cell r="BI7">
            <v>126.04</v>
          </cell>
          <cell r="BK7">
            <v>-6.0896690000000007</v>
          </cell>
        </row>
        <row r="8">
          <cell r="G8">
            <v>382.03</v>
          </cell>
          <cell r="I8">
            <v>11.828951999999999</v>
          </cell>
          <cell r="Y8">
            <v>53.37</v>
          </cell>
          <cell r="AA8">
            <v>115.376328</v>
          </cell>
          <cell r="BI8">
            <v>43.25</v>
          </cell>
          <cell r="BK8">
            <v>31.067245999999997</v>
          </cell>
        </row>
        <row r="9">
          <cell r="G9">
            <v>113.24</v>
          </cell>
          <cell r="I9">
            <v>-10.791367000000001</v>
          </cell>
          <cell r="Y9">
            <v>8.0500000000000007</v>
          </cell>
          <cell r="AA9">
            <v>-12.304827999999999</v>
          </cell>
          <cell r="BI9">
            <v>14.85</v>
          </cell>
          <cell r="BK9">
            <v>-13.519273000000002</v>
          </cell>
        </row>
        <row r="10">
          <cell r="G10">
            <v>135.97</v>
          </cell>
          <cell r="I10">
            <v>1.926034</v>
          </cell>
          <cell r="Y10">
            <v>21.83</v>
          </cell>
          <cell r="AA10">
            <v>28.256323999999999</v>
          </cell>
          <cell r="BI10">
            <v>25.02</v>
          </cell>
          <cell r="BK10">
            <v>-15.224809</v>
          </cell>
        </row>
        <row r="11">
          <cell r="G11">
            <v>69.3</v>
          </cell>
          <cell r="I11">
            <v>3.8731719999999998</v>
          </cell>
          <cell r="Y11">
            <v>8.2799999999999994</v>
          </cell>
          <cell r="AA11">
            <v>28.786700999999997</v>
          </cell>
          <cell r="BI11">
            <v>12.24</v>
          </cell>
          <cell r="BK11">
            <v>1.293606</v>
          </cell>
        </row>
        <row r="12">
          <cell r="G12">
            <v>144.21</v>
          </cell>
          <cell r="I12">
            <v>-3.099596</v>
          </cell>
          <cell r="Y12">
            <v>14.27</v>
          </cell>
          <cell r="AA12">
            <v>-3.7742209999999998</v>
          </cell>
          <cell r="BI12">
            <v>32.43</v>
          </cell>
          <cell r="BK12">
            <v>-3.3082979999999997</v>
          </cell>
        </row>
        <row r="13">
          <cell r="G13">
            <v>134.79</v>
          </cell>
          <cell r="I13">
            <v>5.9259599999999999</v>
          </cell>
          <cell r="Y13">
            <v>13.25</v>
          </cell>
          <cell r="AA13">
            <v>-4.2018449999999996</v>
          </cell>
          <cell r="BI13">
            <v>9.34</v>
          </cell>
          <cell r="BK13">
            <v>5.6378310000000003</v>
          </cell>
        </row>
        <row r="14">
          <cell r="G14">
            <v>93.6</v>
          </cell>
          <cell r="I14">
            <v>-7.6935210000000005</v>
          </cell>
          <cell r="Y14">
            <v>12.11</v>
          </cell>
          <cell r="AA14">
            <v>18.985961</v>
          </cell>
          <cell r="BI14">
            <v>3.88</v>
          </cell>
          <cell r="BK14">
            <v>-13.94755</v>
          </cell>
        </row>
        <row r="15">
          <cell r="G15">
            <v>162.05000000000001</v>
          </cell>
          <cell r="I15">
            <v>-7.3236789999999994</v>
          </cell>
          <cell r="Y15">
            <v>6.91</v>
          </cell>
          <cell r="AA15">
            <v>24.915886</v>
          </cell>
          <cell r="BI15">
            <v>19.27</v>
          </cell>
          <cell r="BK15">
            <v>-23.457452</v>
          </cell>
        </row>
        <row r="16">
          <cell r="G16">
            <v>60.84</v>
          </cell>
          <cell r="I16">
            <v>30.713456000000001</v>
          </cell>
          <cell r="Y16">
            <v>1.19</v>
          </cell>
          <cell r="AA16">
            <v>5.0520189999999996</v>
          </cell>
          <cell r="BI16">
            <v>14.8</v>
          </cell>
          <cell r="BK16">
            <v>29.796470000000003</v>
          </cell>
        </row>
        <row r="17">
          <cell r="G17">
            <v>14.73</v>
          </cell>
          <cell r="I17">
            <v>33.884576000000003</v>
          </cell>
          <cell r="Y17">
            <v>1.32</v>
          </cell>
          <cell r="AA17">
            <v>57.151356</v>
          </cell>
          <cell r="BI17">
            <v>2.2400000000000002</v>
          </cell>
          <cell r="BK17">
            <v>165.28239199999999</v>
          </cell>
        </row>
        <row r="18">
          <cell r="G18">
            <v>16.09</v>
          </cell>
          <cell r="I18">
            <v>-16.387632999999997</v>
          </cell>
          <cell r="Y18">
            <v>1</v>
          </cell>
          <cell r="AA18">
            <v>-57.824653000000005</v>
          </cell>
          <cell r="BI18">
            <v>1.59</v>
          </cell>
          <cell r="BK18">
            <v>-62.862161999999998</v>
          </cell>
        </row>
        <row r="19">
          <cell r="G19">
            <v>18.260000000000002</v>
          </cell>
          <cell r="I19">
            <v>-20.815463000000001</v>
          </cell>
          <cell r="Y19">
            <v>0.6</v>
          </cell>
          <cell r="AA19">
            <v>-40.950693999999999</v>
          </cell>
          <cell r="BI19">
            <v>1.03</v>
          </cell>
          <cell r="BK19">
            <v>-16.026683999999999</v>
          </cell>
        </row>
        <row r="20">
          <cell r="G20">
            <v>3.06</v>
          </cell>
          <cell r="I20">
            <v>-22.880072999999999</v>
          </cell>
          <cell r="Y20">
            <v>0.42</v>
          </cell>
          <cell r="AA20">
            <v>9.6874190000000002</v>
          </cell>
          <cell r="BI20">
            <v>0.09</v>
          </cell>
          <cell r="BK20">
            <v>9.5717879999999997</v>
          </cell>
        </row>
        <row r="21">
          <cell r="G21">
            <v>146.22999999999999</v>
          </cell>
          <cell r="I21">
            <v>-1.5660710000000002</v>
          </cell>
          <cell r="Y21">
            <v>20.29</v>
          </cell>
          <cell r="AA21">
            <v>5.1003600000000002</v>
          </cell>
          <cell r="BI21">
            <v>30.75</v>
          </cell>
          <cell r="BK21">
            <v>0.64979699999999996</v>
          </cell>
        </row>
        <row r="22">
          <cell r="G22">
            <v>107.45</v>
          </cell>
          <cell r="I22">
            <v>4.9260520000000003</v>
          </cell>
          <cell r="Y22">
            <v>14.49</v>
          </cell>
          <cell r="AA22">
            <v>10.128449</v>
          </cell>
          <cell r="BI22">
            <v>18.63</v>
          </cell>
          <cell r="BK22">
            <v>11.294369</v>
          </cell>
        </row>
        <row r="23">
          <cell r="G23">
            <v>165.02</v>
          </cell>
          <cell r="I23">
            <v>-16.562051999999998</v>
          </cell>
          <cell r="Y23">
            <v>4.84</v>
          </cell>
          <cell r="AA23">
            <v>-52.066975999999997</v>
          </cell>
          <cell r="BI23">
            <v>81.3</v>
          </cell>
          <cell r="BK23">
            <v>-29.470719000000003</v>
          </cell>
        </row>
        <row r="24">
          <cell r="G24">
            <v>426.22</v>
          </cell>
          <cell r="I24">
            <v>2.754432</v>
          </cell>
          <cell r="Y24">
            <v>42.41</v>
          </cell>
          <cell r="AA24">
            <v>-11.087094</v>
          </cell>
          <cell r="BI24">
            <v>145.21</v>
          </cell>
          <cell r="BK24">
            <v>2.338241</v>
          </cell>
        </row>
        <row r="25">
          <cell r="G25">
            <v>81.3</v>
          </cell>
          <cell r="I25">
            <v>-6.0989639999999996</v>
          </cell>
          <cell r="Y25">
            <v>6.82</v>
          </cell>
          <cell r="AA25">
            <v>-7.0335930000000007</v>
          </cell>
          <cell r="BI25">
            <v>19.25</v>
          </cell>
          <cell r="BK25">
            <v>-0.85236300000000009</v>
          </cell>
        </row>
        <row r="26">
          <cell r="G26">
            <v>87.94</v>
          </cell>
          <cell r="I26">
            <v>-6.7998790000000007</v>
          </cell>
          <cell r="Y26">
            <v>9.0500000000000007</v>
          </cell>
          <cell r="AA26">
            <v>7.5274949999999992</v>
          </cell>
          <cell r="BI26">
            <v>16.13</v>
          </cell>
          <cell r="BK26">
            <v>-1.7782349999999998</v>
          </cell>
        </row>
      </sheetData>
      <sheetData sheetId="6">
        <row r="6">
          <cell r="G6">
            <v>4353.47</v>
          </cell>
          <cell r="I6">
            <v>0.43709700000000001</v>
          </cell>
          <cell r="Y6">
            <v>439.56</v>
          </cell>
          <cell r="AA6">
            <v>11.889118999999999</v>
          </cell>
          <cell r="BI6">
            <v>721.31</v>
          </cell>
          <cell r="BK6">
            <v>-4.9683030000000006</v>
          </cell>
        </row>
        <row r="7">
          <cell r="G7">
            <v>1581.85</v>
          </cell>
          <cell r="I7">
            <v>-0.33439600000000003</v>
          </cell>
          <cell r="Y7">
            <v>154.4</v>
          </cell>
          <cell r="AA7">
            <v>10.021712000000001</v>
          </cell>
          <cell r="BI7">
            <v>147.24</v>
          </cell>
          <cell r="BK7">
            <v>-3.5372159999999999</v>
          </cell>
        </row>
        <row r="8">
          <cell r="G8">
            <v>452.81</v>
          </cell>
          <cell r="I8">
            <v>11.982561</v>
          </cell>
          <cell r="Y8">
            <v>61.11</v>
          </cell>
          <cell r="AA8">
            <v>100.95531200000001</v>
          </cell>
          <cell r="BI8">
            <v>50.4</v>
          </cell>
          <cell r="BK8">
            <v>23.583180000000002</v>
          </cell>
        </row>
        <row r="9">
          <cell r="G9">
            <v>129.31</v>
          </cell>
          <cell r="I9">
            <v>-9.8987470000000002</v>
          </cell>
          <cell r="Y9">
            <v>9.24</v>
          </cell>
          <cell r="AA9">
            <v>-12.019130000000001</v>
          </cell>
          <cell r="BI9">
            <v>17.510000000000002</v>
          </cell>
          <cell r="BK9">
            <v>-11.707782</v>
          </cell>
        </row>
        <row r="10">
          <cell r="G10">
            <v>159.91</v>
          </cell>
          <cell r="I10">
            <v>5.29298</v>
          </cell>
          <cell r="Y10">
            <v>26.26</v>
          </cell>
          <cell r="AA10">
            <v>33.030873999999997</v>
          </cell>
          <cell r="BI10">
            <v>29.36</v>
          </cell>
          <cell r="BK10">
            <v>-4.638814</v>
          </cell>
        </row>
        <row r="11">
          <cell r="G11">
            <v>79.25</v>
          </cell>
          <cell r="I11">
            <v>0.80680600000000002</v>
          </cell>
          <cell r="Y11">
            <v>9.31</v>
          </cell>
          <cell r="AA11">
            <v>13.179547999999999</v>
          </cell>
          <cell r="BI11">
            <v>14.03</v>
          </cell>
          <cell r="BK11">
            <v>0.59008700000000003</v>
          </cell>
        </row>
        <row r="12">
          <cell r="G12">
            <v>172.7</v>
          </cell>
          <cell r="I12">
            <v>-1.5327550000000001</v>
          </cell>
          <cell r="Y12">
            <v>17.53</v>
          </cell>
          <cell r="AA12">
            <v>-2.7976489999999998</v>
          </cell>
          <cell r="BI12">
            <v>38.68</v>
          </cell>
          <cell r="BK12">
            <v>0.19296199999999999</v>
          </cell>
        </row>
        <row r="13">
          <cell r="G13">
            <v>156.19999999999999</v>
          </cell>
          <cell r="I13">
            <v>7.7599320000000001</v>
          </cell>
          <cell r="Y13">
            <v>15.53</v>
          </cell>
          <cell r="AA13">
            <v>0.99257800000000007</v>
          </cell>
          <cell r="BI13">
            <v>10.94</v>
          </cell>
          <cell r="BK13">
            <v>8.6300059999999998</v>
          </cell>
        </row>
        <row r="14">
          <cell r="G14">
            <v>110.49</v>
          </cell>
          <cell r="I14">
            <v>-6.9139500000000007</v>
          </cell>
          <cell r="Y14">
            <v>14.35</v>
          </cell>
          <cell r="AA14">
            <v>14.832386999999999</v>
          </cell>
          <cell r="BI14">
            <v>4.43</v>
          </cell>
          <cell r="BK14">
            <v>-13.686263000000002</v>
          </cell>
        </row>
        <row r="15">
          <cell r="G15">
            <v>187.15</v>
          </cell>
          <cell r="I15">
            <v>-5.8027940000000005</v>
          </cell>
          <cell r="Y15">
            <v>8.56</v>
          </cell>
          <cell r="AA15">
            <v>29.243217999999999</v>
          </cell>
          <cell r="BI15">
            <v>21.72</v>
          </cell>
          <cell r="BK15">
            <v>-24.410518</v>
          </cell>
        </row>
        <row r="16">
          <cell r="G16">
            <v>68.17</v>
          </cell>
          <cell r="I16">
            <v>26.872270999999998</v>
          </cell>
          <cell r="Y16">
            <v>2.39</v>
          </cell>
          <cell r="AA16">
            <v>74.553278000000006</v>
          </cell>
          <cell r="BI16">
            <v>16.89</v>
          </cell>
          <cell r="BK16">
            <v>28.455687000000001</v>
          </cell>
        </row>
        <row r="17">
          <cell r="G17">
            <v>17.22</v>
          </cell>
          <cell r="I17">
            <v>34.114559</v>
          </cell>
          <cell r="Y17">
            <v>1.67</v>
          </cell>
          <cell r="AA17">
            <v>57.759273</v>
          </cell>
          <cell r="BI17">
            <v>2.96</v>
          </cell>
          <cell r="BK17">
            <v>173.58490600000002</v>
          </cell>
        </row>
        <row r="18">
          <cell r="G18">
            <v>18.649999999999999</v>
          </cell>
          <cell r="I18">
            <v>-15.841151</v>
          </cell>
          <cell r="Y18">
            <v>1.2</v>
          </cell>
          <cell r="AA18">
            <v>-58.202662000000004</v>
          </cell>
          <cell r="BI18">
            <v>1.83</v>
          </cell>
          <cell r="BK18">
            <v>-60.876806999999999</v>
          </cell>
        </row>
        <row r="19">
          <cell r="G19">
            <v>21.66</v>
          </cell>
          <cell r="I19">
            <v>-17.739411</v>
          </cell>
          <cell r="Y19">
            <v>0.96</v>
          </cell>
          <cell r="AA19">
            <v>-11.484748</v>
          </cell>
          <cell r="BI19">
            <v>1.38</v>
          </cell>
          <cell r="BK19">
            <v>-3.1478869999999999</v>
          </cell>
        </row>
        <row r="20">
          <cell r="G20">
            <v>3.46</v>
          </cell>
          <cell r="I20">
            <v>-22.660979000000001</v>
          </cell>
          <cell r="Y20">
            <v>0.48</v>
          </cell>
          <cell r="AA20">
            <v>4.5798230000000002</v>
          </cell>
          <cell r="BI20">
            <v>0.12</v>
          </cell>
          <cell r="BK20">
            <v>21.689259999999997</v>
          </cell>
        </row>
        <row r="21">
          <cell r="G21">
            <v>172.7</v>
          </cell>
          <cell r="I21">
            <v>1.4833350000000001</v>
          </cell>
          <cell r="Y21">
            <v>24.2</v>
          </cell>
          <cell r="AA21">
            <v>8.0094639999999995</v>
          </cell>
          <cell r="BI21">
            <v>35.79</v>
          </cell>
          <cell r="BK21">
            <v>-0.11470899999999999</v>
          </cell>
        </row>
        <row r="22">
          <cell r="G22">
            <v>127.91</v>
          </cell>
          <cell r="I22">
            <v>7.3346170000000006</v>
          </cell>
          <cell r="Y22">
            <v>16.84</v>
          </cell>
          <cell r="AA22">
            <v>14.374295</v>
          </cell>
          <cell r="BI22">
            <v>21.91</v>
          </cell>
          <cell r="BK22">
            <v>12.682387</v>
          </cell>
        </row>
        <row r="23">
          <cell r="G23">
            <v>191.41</v>
          </cell>
          <cell r="I23">
            <v>-16.083126</v>
          </cell>
          <cell r="Y23">
            <v>5.91</v>
          </cell>
          <cell r="AA23">
            <v>-49.577630999999997</v>
          </cell>
          <cell r="BI23">
            <v>94.6</v>
          </cell>
          <cell r="BK23">
            <v>-29.644314999999999</v>
          </cell>
        </row>
        <row r="24">
          <cell r="G24">
            <v>500.67</v>
          </cell>
          <cell r="I24">
            <v>3.4375950000000004</v>
          </cell>
          <cell r="Y24">
            <v>50.24</v>
          </cell>
          <cell r="AA24">
            <v>-10.515873000000001</v>
          </cell>
          <cell r="BI24">
            <v>169.3</v>
          </cell>
          <cell r="BK24">
            <v>1.5108470000000001</v>
          </cell>
        </row>
        <row r="25">
          <cell r="G25">
            <v>97.46</v>
          </cell>
          <cell r="I25">
            <v>-3.016902</v>
          </cell>
          <cell r="Y25">
            <v>8.6</v>
          </cell>
          <cell r="AA25">
            <v>-2.9249669999999997</v>
          </cell>
          <cell r="BI25">
            <v>23.53</v>
          </cell>
          <cell r="BK25">
            <v>4.1593830000000001</v>
          </cell>
        </row>
        <row r="26">
          <cell r="G26">
            <v>104.48</v>
          </cell>
          <cell r="I26">
            <v>-4.8281669999999997</v>
          </cell>
          <cell r="Y26">
            <v>10.78</v>
          </cell>
          <cell r="AA26">
            <v>3.5114169999999998</v>
          </cell>
          <cell r="BI26">
            <v>18.71</v>
          </cell>
          <cell r="BK26">
            <v>-1.3707940000000001</v>
          </cell>
        </row>
      </sheetData>
      <sheetData sheetId="7">
        <row r="6">
          <cell r="G6">
            <v>5092.28</v>
          </cell>
          <cell r="I6">
            <v>2.1070410000000002</v>
          </cell>
          <cell r="Y6">
            <v>528.91</v>
          </cell>
          <cell r="AA6">
            <v>13.437853</v>
          </cell>
          <cell r="BI6">
            <v>838.87</v>
          </cell>
          <cell r="BK6">
            <v>-4.3828689999999995</v>
          </cell>
        </row>
        <row r="7">
          <cell r="G7">
            <v>1864.6</v>
          </cell>
          <cell r="I7">
            <v>1.2436130000000001</v>
          </cell>
          <cell r="Y7">
            <v>181.2</v>
          </cell>
          <cell r="AA7">
            <v>6.9031700000000003</v>
          </cell>
          <cell r="BI7">
            <v>178.23</v>
          </cell>
          <cell r="BK7">
            <v>2.1005959999999999</v>
          </cell>
        </row>
        <row r="8">
          <cell r="G8">
            <v>524.12</v>
          </cell>
          <cell r="I8">
            <v>13.037229</v>
          </cell>
          <cell r="Y8">
            <v>72.180000000000007</v>
          </cell>
          <cell r="AA8">
            <v>99.564792999999995</v>
          </cell>
          <cell r="BI8">
            <v>56.7</v>
          </cell>
          <cell r="BK8">
            <v>22.156274</v>
          </cell>
        </row>
        <row r="9">
          <cell r="G9">
            <v>142.04</v>
          </cell>
          <cell r="I9">
            <v>-8.8953930000000003</v>
          </cell>
          <cell r="Y9">
            <v>10.61</v>
          </cell>
          <cell r="AA9">
            <v>-10.441383999999999</v>
          </cell>
          <cell r="BI9">
            <v>21.1</v>
          </cell>
          <cell r="BK9">
            <v>-8.8206179999999996</v>
          </cell>
        </row>
        <row r="10">
          <cell r="G10">
            <v>187.56</v>
          </cell>
          <cell r="I10">
            <v>5.6610670000000001</v>
          </cell>
          <cell r="Y10">
            <v>31.16</v>
          </cell>
          <cell r="AA10">
            <v>30.548898000000001</v>
          </cell>
          <cell r="BI10">
            <v>34.049999999999997</v>
          </cell>
          <cell r="BK10">
            <v>-13.515167999999999</v>
          </cell>
        </row>
        <row r="11">
          <cell r="G11">
            <v>90.19</v>
          </cell>
          <cell r="I11">
            <v>2.3018640000000001</v>
          </cell>
          <cell r="Y11">
            <v>10.84</v>
          </cell>
          <cell r="AA11">
            <v>17.216481000000002</v>
          </cell>
          <cell r="BI11">
            <v>15.79</v>
          </cell>
          <cell r="BK11">
            <v>1.031752</v>
          </cell>
        </row>
        <row r="12">
          <cell r="G12">
            <v>203.13</v>
          </cell>
          <cell r="I12">
            <v>-0.74152300000000004</v>
          </cell>
          <cell r="Y12">
            <v>23.2</v>
          </cell>
          <cell r="AA12">
            <v>8.2980109999999989</v>
          </cell>
          <cell r="BI12">
            <v>44.74</v>
          </cell>
          <cell r="BK12">
            <v>3.3559169999999998</v>
          </cell>
        </row>
        <row r="13">
          <cell r="G13">
            <v>181.96</v>
          </cell>
          <cell r="I13">
            <v>9.5785590000000003</v>
          </cell>
          <cell r="Y13">
            <v>18.809999999999999</v>
          </cell>
          <cell r="AA13">
            <v>3.0232990000000002</v>
          </cell>
          <cell r="BI13">
            <v>12.52</v>
          </cell>
          <cell r="BK13">
            <v>8.3860690000000009</v>
          </cell>
        </row>
        <row r="14">
          <cell r="G14">
            <v>129.81</v>
          </cell>
          <cell r="I14">
            <v>1.634992</v>
          </cell>
          <cell r="Y14">
            <v>17.850000000000001</v>
          </cell>
          <cell r="AA14">
            <v>30.318826999999999</v>
          </cell>
          <cell r="BI14">
            <v>5.21</v>
          </cell>
          <cell r="BK14">
            <v>-14.579369</v>
          </cell>
        </row>
        <row r="15">
          <cell r="G15">
            <v>216.87</v>
          </cell>
          <cell r="I15">
            <v>-1.329088</v>
          </cell>
          <cell r="Y15">
            <v>11</v>
          </cell>
          <cell r="AA15">
            <v>50.341093999999998</v>
          </cell>
          <cell r="BI15">
            <v>25.28</v>
          </cell>
          <cell r="BK15">
            <v>-22.384924999999999</v>
          </cell>
        </row>
        <row r="16">
          <cell r="G16">
            <v>81.95</v>
          </cell>
          <cell r="I16">
            <v>25.423870999999998</v>
          </cell>
          <cell r="Y16">
            <v>4.3899999999999997</v>
          </cell>
          <cell r="AA16">
            <v>66.002043</v>
          </cell>
          <cell r="BI16">
            <v>18.940000000000001</v>
          </cell>
          <cell r="BK16">
            <v>26.505928000000001</v>
          </cell>
        </row>
        <row r="17">
          <cell r="G17">
            <v>18.87</v>
          </cell>
          <cell r="I17">
            <v>33.058054999999996</v>
          </cell>
          <cell r="Y17">
            <v>1.88</v>
          </cell>
          <cell r="AA17">
            <v>81.433663999999993</v>
          </cell>
          <cell r="BI17">
            <v>3.16</v>
          </cell>
          <cell r="BK17">
            <v>146.85352899999998</v>
          </cell>
        </row>
        <row r="18">
          <cell r="G18">
            <v>21.45</v>
          </cell>
          <cell r="I18">
            <v>-14.697018</v>
          </cell>
          <cell r="Y18">
            <v>1.45</v>
          </cell>
          <cell r="AA18">
            <v>-50.934722000000001</v>
          </cell>
          <cell r="BI18">
            <v>2.08</v>
          </cell>
          <cell r="BK18">
            <v>-59.222026000000007</v>
          </cell>
        </row>
        <row r="19">
          <cell r="G19">
            <v>27.01</v>
          </cell>
          <cell r="I19">
            <v>-6.177492</v>
          </cell>
          <cell r="Y19">
            <v>1.71</v>
          </cell>
          <cell r="AA19">
            <v>22.078199999999999</v>
          </cell>
          <cell r="BI19">
            <v>1.91</v>
          </cell>
          <cell r="BK19">
            <v>19.528366999999999</v>
          </cell>
        </row>
        <row r="20">
          <cell r="G20">
            <v>4.18</v>
          </cell>
          <cell r="I20">
            <v>-28.039282999999998</v>
          </cell>
          <cell r="Y20">
            <v>0.5</v>
          </cell>
          <cell r="AA20">
            <v>-2.200393</v>
          </cell>
          <cell r="BI20">
            <v>0.15</v>
          </cell>
          <cell r="BK20">
            <v>18.485341999999999</v>
          </cell>
        </row>
        <row r="21">
          <cell r="G21">
            <v>206.32</v>
          </cell>
          <cell r="I21">
            <v>3.9388140000000003</v>
          </cell>
          <cell r="Y21">
            <v>30.19</v>
          </cell>
          <cell r="AA21">
            <v>12.263057</v>
          </cell>
          <cell r="BI21">
            <v>42.11</v>
          </cell>
          <cell r="BK21">
            <v>2.1728899999999998</v>
          </cell>
        </row>
        <row r="22">
          <cell r="G22">
            <v>154.22</v>
          </cell>
          <cell r="I22">
            <v>10.470269</v>
          </cell>
          <cell r="Y22">
            <v>19.260000000000002</v>
          </cell>
          <cell r="AA22">
            <v>8.4087209999999999</v>
          </cell>
          <cell r="BI22">
            <v>23.35</v>
          </cell>
          <cell r="BK22">
            <v>6.4742359999999994</v>
          </cell>
        </row>
        <row r="23">
          <cell r="G23">
            <v>218.87</v>
          </cell>
          <cell r="I23">
            <v>-15.769557000000001</v>
          </cell>
          <cell r="Y23">
            <v>8.3000000000000007</v>
          </cell>
          <cell r="AA23">
            <v>-39.900981999999999</v>
          </cell>
          <cell r="BI23">
            <v>109.17</v>
          </cell>
          <cell r="BK23">
            <v>-29.294119999999999</v>
          </cell>
        </row>
        <row r="24">
          <cell r="G24">
            <v>580.73</v>
          </cell>
          <cell r="I24">
            <v>3.4954230000000002</v>
          </cell>
          <cell r="Y24">
            <v>61.02</v>
          </cell>
          <cell r="AA24">
            <v>-6.9035650000000004</v>
          </cell>
          <cell r="BI24">
            <v>194.62</v>
          </cell>
          <cell r="BK24">
            <v>-0.55733900000000003</v>
          </cell>
        </row>
        <row r="25">
          <cell r="G25">
            <v>114.99</v>
          </cell>
          <cell r="I25">
            <v>-0.71587400000000001</v>
          </cell>
          <cell r="Y25">
            <v>10.54</v>
          </cell>
          <cell r="AA25">
            <v>2.2501890000000002</v>
          </cell>
          <cell r="BI25">
            <v>27.73</v>
          </cell>
          <cell r="BK25">
            <v>6.1235889999999999</v>
          </cell>
        </row>
        <row r="26">
          <cell r="G26">
            <v>123.42</v>
          </cell>
          <cell r="I26">
            <v>-3.4995610000000004</v>
          </cell>
          <cell r="Y26">
            <v>12.84</v>
          </cell>
          <cell r="AA26">
            <v>6.3401339999999999</v>
          </cell>
          <cell r="BI26">
            <v>22.03</v>
          </cell>
          <cell r="BK26">
            <v>-0.91610300000000011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A3C2-631D-40A7-8BF8-1F6666BC9A81}">
  <sheetPr>
    <tabColor rgb="FFFFC000"/>
  </sheetPr>
  <dimension ref="A1:BJ32"/>
  <sheetViews>
    <sheetView workbookViewId="0">
      <selection activeCell="A23" sqref="A23"/>
    </sheetView>
  </sheetViews>
  <sheetFormatPr defaultRowHeight="14.25" x14ac:dyDescent="0.2"/>
  <cols>
    <col min="1" max="87" width="2.625" style="1" customWidth="1"/>
    <col min="88" max="16384" width="9" style="1"/>
  </cols>
  <sheetData>
    <row r="1" spans="1:62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O1" s="2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2" t="s">
        <v>20</v>
      </c>
      <c r="X1" s="1" t="s">
        <v>13</v>
      </c>
      <c r="Y1" s="1" t="s">
        <v>14</v>
      </c>
      <c r="Z1" s="1" t="s">
        <v>15</v>
      </c>
      <c r="AA1" s="1" t="s">
        <v>16</v>
      </c>
      <c r="AB1" s="1" t="s">
        <v>17</v>
      </c>
      <c r="AC1" s="1" t="s">
        <v>18</v>
      </c>
      <c r="AD1" s="1" t="s">
        <v>19</v>
      </c>
      <c r="AE1" s="2" t="s">
        <v>21</v>
      </c>
      <c r="AF1" s="1" t="s">
        <v>13</v>
      </c>
      <c r="AG1" s="1" t="s">
        <v>14</v>
      </c>
      <c r="AH1" s="1" t="s">
        <v>15</v>
      </c>
      <c r="AI1" s="1" t="s">
        <v>16</v>
      </c>
      <c r="AJ1" s="1" t="s">
        <v>17</v>
      </c>
      <c r="AK1" s="1" t="s">
        <v>18</v>
      </c>
      <c r="AL1" s="1" t="s">
        <v>22</v>
      </c>
      <c r="AM1" s="2" t="s">
        <v>23</v>
      </c>
      <c r="AN1" s="1" t="s">
        <v>13</v>
      </c>
      <c r="AO1" s="1" t="s">
        <v>14</v>
      </c>
      <c r="AP1" s="1" t="s">
        <v>15</v>
      </c>
      <c r="AQ1" s="1" t="s">
        <v>16</v>
      </c>
      <c r="AR1" s="1" t="s">
        <v>17</v>
      </c>
      <c r="AS1" s="1" t="s">
        <v>18</v>
      </c>
      <c r="AT1" s="1" t="s">
        <v>22</v>
      </c>
      <c r="AU1" s="2" t="s">
        <v>24</v>
      </c>
      <c r="AV1" s="1" t="s">
        <v>13</v>
      </c>
      <c r="AW1" s="1" t="s">
        <v>14</v>
      </c>
      <c r="AX1" s="1" t="s">
        <v>15</v>
      </c>
      <c r="AY1" s="1" t="s">
        <v>16</v>
      </c>
      <c r="AZ1" s="1" t="s">
        <v>17</v>
      </c>
      <c r="BA1" s="1" t="s">
        <v>18</v>
      </c>
      <c r="BB1" s="1" t="s">
        <v>22</v>
      </c>
      <c r="BC1" s="2" t="s">
        <v>25</v>
      </c>
      <c r="BD1" s="1" t="s">
        <v>13</v>
      </c>
      <c r="BE1" s="1" t="s">
        <v>14</v>
      </c>
      <c r="BF1" s="1" t="s">
        <v>15</v>
      </c>
      <c r="BG1" s="1" t="s">
        <v>16</v>
      </c>
      <c r="BH1" s="1" t="s">
        <v>17</v>
      </c>
      <c r="BI1" s="1" t="s">
        <v>18</v>
      </c>
      <c r="BJ1" s="1" t="s">
        <v>22</v>
      </c>
    </row>
    <row r="2" spans="1:62" x14ac:dyDescent="0.2">
      <c r="A2" s="1" t="s">
        <v>26</v>
      </c>
      <c r="B2" s="3">
        <f>'[1]1-9月比较'!B3</f>
        <v>5092.28</v>
      </c>
      <c r="C2" s="3">
        <f>'[1]1-9月比较'!C3</f>
        <v>5359.72</v>
      </c>
      <c r="D2" s="3">
        <f>'[1]1-9月比较'!G3</f>
        <v>528.91</v>
      </c>
      <c r="E2" s="3">
        <f>'[1]1-9月比较'!H3</f>
        <v>481.35</v>
      </c>
      <c r="F2" s="3">
        <f>'[1]1-9月比较'!L3</f>
        <v>838.87</v>
      </c>
      <c r="G2" s="3">
        <f>'[1]1-9月比较'!M3</f>
        <v>907.9</v>
      </c>
      <c r="H2" s="3">
        <f>'[1]1-9月比较'!D3</f>
        <v>2.1070410000000002</v>
      </c>
      <c r="I2" s="3">
        <f>'[1]1-9月比较'!E3</f>
        <v>7.3741329999999996</v>
      </c>
      <c r="J2" s="3">
        <f>'[1]1-9月比较'!I3</f>
        <v>13.437853</v>
      </c>
      <c r="K2" s="3">
        <f>'[1]1-9月比较'!J3</f>
        <v>4.7770069999999993</v>
      </c>
      <c r="L2" s="3">
        <f>'[1]1-9月比较'!N3</f>
        <v>-4.3828689999999995</v>
      </c>
      <c r="M2" s="3">
        <f>'[1]1-9月比较'!O3</f>
        <v>3.731776</v>
      </c>
      <c r="O2" s="3">
        <f>'[2]202002'!$G6</f>
        <v>618.24</v>
      </c>
      <c r="P2" s="3">
        <f>'[2]202003'!$G6</f>
        <v>1189.3800000000001</v>
      </c>
      <c r="Q2" s="3">
        <f>'[2]202004'!$G6</f>
        <v>1773.47</v>
      </c>
      <c r="R2" s="3">
        <f>'[2]202005'!$G6</f>
        <v>2371.9699999999998</v>
      </c>
      <c r="S2" s="3">
        <f>'[2]202006'!$G6</f>
        <v>3101.09</v>
      </c>
      <c r="T2" s="3">
        <f>'[2]202007'!$G6</f>
        <v>3711.02</v>
      </c>
      <c r="U2" s="3">
        <f>'[2]202008'!$G6</f>
        <v>4353.47</v>
      </c>
      <c r="V2" s="3">
        <f>'[2]202009'!$G6</f>
        <v>5092.28</v>
      </c>
      <c r="W2" s="3">
        <f>'[2]202002'!$Y6</f>
        <v>8.39</v>
      </c>
      <c r="X2" s="3">
        <f>'[2]202003'!$Y6</f>
        <v>62.28</v>
      </c>
      <c r="Y2" s="3">
        <f>'[2]202004'!$Y6</f>
        <v>137.15</v>
      </c>
      <c r="Z2" s="3">
        <f>'[2]202005'!$Y6</f>
        <v>209.77</v>
      </c>
      <c r="AA2" s="3">
        <f>'[2]202006'!$Y6</f>
        <v>298.61</v>
      </c>
      <c r="AB2" s="3">
        <f>'[2]202007'!$Y6</f>
        <v>369.87</v>
      </c>
      <c r="AC2" s="3">
        <f>'[2]202008'!$Y6</f>
        <v>439.56</v>
      </c>
      <c r="AD2" s="3">
        <f>'[2]202009'!$Y6</f>
        <v>528.91</v>
      </c>
      <c r="AE2" s="3">
        <f>'[2]202002'!$BI6</f>
        <v>127.02</v>
      </c>
      <c r="AF2" s="3">
        <f>'[2]202003'!$BI6</f>
        <v>229.32</v>
      </c>
      <c r="AG2" s="3">
        <f>'[2]202004'!$BI6</f>
        <v>322.41000000000003</v>
      </c>
      <c r="AH2" s="3">
        <f>'[2]202005'!$BI6</f>
        <v>413.46</v>
      </c>
      <c r="AI2" s="3">
        <f>'[2]202006'!$BI6</f>
        <v>516.84</v>
      </c>
      <c r="AJ2" s="3">
        <f>'[2]202007'!$BI6</f>
        <v>617.32000000000005</v>
      </c>
      <c r="AK2" s="3">
        <f>'[2]202008'!$BI6</f>
        <v>721.31</v>
      </c>
      <c r="AL2" s="3">
        <f>'[2]202009'!$BI6</f>
        <v>838.87</v>
      </c>
      <c r="AM2" s="3">
        <f>'[2]202002'!$I6</f>
        <v>-25.21</v>
      </c>
      <c r="AN2" s="3">
        <f>'[2]202003'!$I6</f>
        <v>-21</v>
      </c>
      <c r="AO2" s="3">
        <f>'[2]202004'!$I6</f>
        <v>-11.668659</v>
      </c>
      <c r="AP2" s="3">
        <f>'[2]202005'!$I6</f>
        <v>-6.3925540000000005</v>
      </c>
      <c r="AQ2" s="3">
        <f>'[2]202006'!$I6</f>
        <v>-3.5193090000000002</v>
      </c>
      <c r="AR2" s="3">
        <f>'[2]202007'!$I6</f>
        <v>-1.274664</v>
      </c>
      <c r="AS2" s="3">
        <f>'[2]202008'!$I6</f>
        <v>0.43709700000000001</v>
      </c>
      <c r="AT2" s="3">
        <f>'[2]202009'!$I6</f>
        <v>2.1070410000000002</v>
      </c>
      <c r="AU2" s="3">
        <f>'[2]202002'!$AA6</f>
        <v>-71.760000000000005</v>
      </c>
      <c r="AV2" s="3">
        <f>'[2]202003'!$AA6</f>
        <v>-33.22</v>
      </c>
      <c r="AW2" s="3">
        <f>'[2]202004'!$AA6</f>
        <v>-2.0096419999999999</v>
      </c>
      <c r="AX2" s="3">
        <f>'[2]202005'!$AA6</f>
        <v>8.8972480000000012</v>
      </c>
      <c r="AY2" s="3">
        <f>'[2]202006'!$AA6</f>
        <v>2.8089550000000001</v>
      </c>
      <c r="AZ2" s="3">
        <f>'[2]202007'!$AA6</f>
        <v>9.588852000000001</v>
      </c>
      <c r="BA2" s="3">
        <f>'[2]202008'!$AA6</f>
        <v>11.889118999999999</v>
      </c>
      <c r="BB2" s="3">
        <f>'[2]202009'!$AA6</f>
        <v>13.437853</v>
      </c>
      <c r="BC2" s="3">
        <f>'[2]202002'!$BK6</f>
        <v>-22.86</v>
      </c>
      <c r="BD2" s="3">
        <f>'[2]202003'!$BK6</f>
        <v>-12.46</v>
      </c>
      <c r="BE2" s="3">
        <f>'[2]202004'!$BK6</f>
        <v>-9.5325930000000003</v>
      </c>
      <c r="BF2" s="3">
        <f>'[2]202005'!$BK6</f>
        <v>-8.3745150000000006</v>
      </c>
      <c r="BG2" s="3">
        <f>'[2]202006'!$BK6</f>
        <v>-6.4357559999999996</v>
      </c>
      <c r="BH2" s="3">
        <f>'[2]202007'!$BK6</f>
        <v>-5.9176989999999998</v>
      </c>
      <c r="BI2" s="3">
        <f>'[2]202008'!$BK6</f>
        <v>-4.9683030000000006</v>
      </c>
      <c r="BJ2" s="3">
        <f>'[2]202009'!$BK6</f>
        <v>-4.3828689999999995</v>
      </c>
    </row>
    <row r="3" spans="1:62" x14ac:dyDescent="0.2">
      <c r="A3" s="1" t="s">
        <v>27</v>
      </c>
      <c r="B3" s="3">
        <f>'[1]1-9月比较'!B4</f>
        <v>1864.6</v>
      </c>
      <c r="C3" s="3">
        <f>'[1]1-9月比较'!C4</f>
        <v>1990.61</v>
      </c>
      <c r="D3" s="3">
        <f>'[1]1-9月比较'!G4</f>
        <v>181.2</v>
      </c>
      <c r="E3" s="3">
        <f>'[1]1-9月比较'!H4</f>
        <v>175.39</v>
      </c>
      <c r="F3" s="3">
        <f>'[1]1-9月比较'!L4</f>
        <v>178.23</v>
      </c>
      <c r="G3" s="3">
        <f>'[1]1-9月比较'!M4</f>
        <v>165.7</v>
      </c>
      <c r="H3" s="3">
        <f>'[1]1-9月比较'!D4</f>
        <v>1.2436130000000001</v>
      </c>
      <c r="I3" s="3">
        <f>'[1]1-9月比较'!E4</f>
        <v>4.765752</v>
      </c>
      <c r="J3" s="3">
        <f>'[1]1-9月比较'!I4</f>
        <v>6.9031700000000003</v>
      </c>
      <c r="K3" s="3">
        <f>'[1]1-9月比较'!J4</f>
        <v>-3.2223199999999999</v>
      </c>
      <c r="L3" s="3">
        <f>'[1]1-9月比较'!N4</f>
        <v>2.1005959999999999</v>
      </c>
      <c r="M3" s="3">
        <f>'[1]1-9月比较'!O4</f>
        <v>-8.5396269999999994</v>
      </c>
      <c r="O3" s="3">
        <f>'[2]202002'!$G7</f>
        <v>207.05</v>
      </c>
      <c r="P3" s="3">
        <f>'[2]202003'!$G7</f>
        <v>419.96</v>
      </c>
      <c r="Q3" s="3">
        <f>'[2]202004'!$G7</f>
        <v>635.65</v>
      </c>
      <c r="R3" s="3">
        <f>'[2]202005'!$G7</f>
        <v>854.57</v>
      </c>
      <c r="S3" s="3">
        <f>'[2]202006'!$G7</f>
        <v>1110.01</v>
      </c>
      <c r="T3" s="3">
        <f>'[2]202007'!$G7</f>
        <v>1348.71</v>
      </c>
      <c r="U3" s="3">
        <f>'[2]202008'!$G7</f>
        <v>1581.85</v>
      </c>
      <c r="V3" s="3">
        <f>'[2]202009'!$G7</f>
        <v>1864.6</v>
      </c>
      <c r="W3" s="3">
        <f>'[2]202002'!$Y7</f>
        <v>-1.93</v>
      </c>
      <c r="X3" s="3">
        <f>'[2]202003'!$Y7</f>
        <v>17.91</v>
      </c>
      <c r="Y3" s="3">
        <f>'[2]202004'!$Y7</f>
        <v>44.65</v>
      </c>
      <c r="Z3" s="3">
        <f>'[2]202005'!$Y7</f>
        <v>71.11</v>
      </c>
      <c r="AA3" s="3">
        <f>'[2]202006'!$Y7</f>
        <v>104.19</v>
      </c>
      <c r="AB3" s="3">
        <f>'[2]202007'!$Y7</f>
        <v>129.36000000000001</v>
      </c>
      <c r="AC3" s="3">
        <f>'[2]202008'!$Y7</f>
        <v>154.4</v>
      </c>
      <c r="AD3" s="3">
        <f>'[2]202009'!$Y7</f>
        <v>181.2</v>
      </c>
      <c r="AE3" s="3">
        <f>'[2]202002'!$BI7</f>
        <v>23.56</v>
      </c>
      <c r="AF3" s="3">
        <f>'[2]202003'!$BI7</f>
        <v>45.7</v>
      </c>
      <c r="AG3" s="3">
        <f>'[2]202004'!$BI7</f>
        <v>63.85</v>
      </c>
      <c r="AH3" s="3">
        <f>'[2]202005'!$BI7</f>
        <v>81.510000000000005</v>
      </c>
      <c r="AI3" s="3">
        <f>'[2]202006'!$BI7</f>
        <v>100.99</v>
      </c>
      <c r="AJ3" s="3">
        <f>'[2]202007'!$BI7</f>
        <v>126.04</v>
      </c>
      <c r="AK3" s="3">
        <f>'[2]202008'!$BI7</f>
        <v>147.24</v>
      </c>
      <c r="AL3" s="3">
        <f>'[2]202009'!$BI7</f>
        <v>178.23</v>
      </c>
      <c r="AM3" s="3">
        <f>'[2]202002'!$I7</f>
        <v>-28.74</v>
      </c>
      <c r="AN3" s="3">
        <f>'[2]202003'!$I7</f>
        <v>-24.46</v>
      </c>
      <c r="AO3" s="3">
        <f>'[2]202004'!$I7</f>
        <v>-13.782838</v>
      </c>
      <c r="AP3" s="3">
        <f>'[2]202005'!$I7</f>
        <v>-7.3000510000000007</v>
      </c>
      <c r="AQ3" s="3">
        <f>'[2]202006'!$I7</f>
        <v>-5.3315090000000005</v>
      </c>
      <c r="AR3" s="3">
        <f>'[2]202007'!$I7</f>
        <v>-2.9470130000000001</v>
      </c>
      <c r="AS3" s="3">
        <f>'[2]202008'!$I7</f>
        <v>-0.33439600000000003</v>
      </c>
      <c r="AT3" s="3">
        <f>'[2]202009'!$I7</f>
        <v>1.2436130000000001</v>
      </c>
      <c r="AU3" s="3">
        <f>'[2]202002'!$AA7</f>
        <v>-118.86</v>
      </c>
      <c r="AV3" s="3">
        <f>'[2]202003'!$AA7</f>
        <v>-53.03</v>
      </c>
      <c r="AW3" s="3">
        <f>'[2]202004'!$AA7</f>
        <v>-14.824318</v>
      </c>
      <c r="AX3" s="3">
        <f>'[2]202005'!$AA7</f>
        <v>-0.80721699999999996</v>
      </c>
      <c r="AY3" s="3">
        <f>'[2]202006'!$AA7</f>
        <v>-2.8295240000000002</v>
      </c>
      <c r="AZ3" s="3">
        <f>'[2]202007'!$AA7</f>
        <v>4.343979</v>
      </c>
      <c r="BA3" s="3">
        <f>'[2]202008'!$AA7</f>
        <v>10.021712000000001</v>
      </c>
      <c r="BB3" s="3">
        <f>'[2]202009'!$AA7</f>
        <v>6.9031700000000003</v>
      </c>
      <c r="BC3" s="3">
        <f>'[2]202002'!$BK7</f>
        <v>-28.13</v>
      </c>
      <c r="BD3" s="3">
        <f>'[2]202003'!$BK7</f>
        <v>-13.37</v>
      </c>
      <c r="BE3" s="3">
        <f>'[2]202004'!$BK7</f>
        <v>-10.437106999999999</v>
      </c>
      <c r="BF3" s="3">
        <f>'[2]202005'!$BK7</f>
        <v>-7.3480840000000009</v>
      </c>
      <c r="BG3" s="3">
        <f>'[2]202006'!$BK7</f>
        <v>-7.5317309999999997</v>
      </c>
      <c r="BH3" s="3">
        <f>'[2]202007'!$BK7</f>
        <v>-6.0896690000000007</v>
      </c>
      <c r="BI3" s="3">
        <f>'[2]202008'!$BK7</f>
        <v>-3.5372159999999999</v>
      </c>
      <c r="BJ3" s="3">
        <f>'[2]202009'!$BK7</f>
        <v>2.1005959999999999</v>
      </c>
    </row>
    <row r="4" spans="1:62" x14ac:dyDescent="0.2">
      <c r="A4" s="1" t="s">
        <v>28</v>
      </c>
      <c r="B4" s="3">
        <f>'[1]1-9月比较'!B5</f>
        <v>524.12</v>
      </c>
      <c r="C4" s="3">
        <f>'[1]1-9月比较'!C5</f>
        <v>489.22</v>
      </c>
      <c r="D4" s="3">
        <f>'[1]1-9月比较'!G5</f>
        <v>72.180000000000007</v>
      </c>
      <c r="E4" s="3">
        <f>'[1]1-9月比较'!H5</f>
        <v>37.880000000000003</v>
      </c>
      <c r="F4" s="3">
        <f>'[1]1-9月比较'!L5</f>
        <v>56.7</v>
      </c>
      <c r="G4" s="3">
        <f>'[1]1-9月比较'!M5</f>
        <v>47.71</v>
      </c>
      <c r="H4" s="3">
        <f>'[1]1-9月比较'!D5</f>
        <v>13.037229</v>
      </c>
      <c r="I4" s="3">
        <f>'[1]1-9月比较'!E5</f>
        <v>-2.0154999999999998</v>
      </c>
      <c r="J4" s="3">
        <f>'[1]1-9月比较'!I5</f>
        <v>99.564792999999995</v>
      </c>
      <c r="K4" s="3">
        <f>'[1]1-9月比较'!J5</f>
        <v>4.5333739999999993</v>
      </c>
      <c r="L4" s="3">
        <f>'[1]1-9月比较'!N5</f>
        <v>22.156274</v>
      </c>
      <c r="M4" s="3">
        <f>'[1]1-9月比较'!O5</f>
        <v>-2.6404999999999998E-2</v>
      </c>
      <c r="O4" s="3">
        <f>'[2]202002'!$G8</f>
        <v>46.99</v>
      </c>
      <c r="P4" s="3">
        <f>'[2]202003'!$G8</f>
        <v>108.75</v>
      </c>
      <c r="Q4" s="3">
        <f>'[2]202004'!$G8</f>
        <v>166.99</v>
      </c>
      <c r="R4" s="3">
        <f>'[2]202005'!$G8</f>
        <v>231.25</v>
      </c>
      <c r="S4" s="3">
        <f>'[2]202006'!$G8</f>
        <v>318.77</v>
      </c>
      <c r="T4" s="3">
        <f>'[2]202007'!$G8</f>
        <v>382.03</v>
      </c>
      <c r="U4" s="3">
        <f>'[2]202008'!$G8</f>
        <v>452.81</v>
      </c>
      <c r="V4" s="3">
        <f>'[2]202009'!$G8</f>
        <v>524.12</v>
      </c>
      <c r="W4" s="3">
        <f>'[2]202002'!$Y8</f>
        <v>3.98</v>
      </c>
      <c r="X4" s="3">
        <f>'[2]202003'!$Y8</f>
        <v>12.51</v>
      </c>
      <c r="Y4" s="3">
        <f>'[2]202004'!$Y8</f>
        <v>26.35</v>
      </c>
      <c r="Z4" s="3">
        <f>'[2]202005'!$Y8</f>
        <v>35.119999999999997</v>
      </c>
      <c r="AA4" s="3">
        <f>'[2]202006'!$Y8</f>
        <v>45.73</v>
      </c>
      <c r="AB4" s="3">
        <f>'[2]202007'!$Y8</f>
        <v>53.37</v>
      </c>
      <c r="AC4" s="3">
        <f>'[2]202008'!$Y8</f>
        <v>61.11</v>
      </c>
      <c r="AD4" s="3">
        <f>'[2]202009'!$Y8</f>
        <v>72.180000000000007</v>
      </c>
      <c r="AE4" s="3">
        <f>'[2]202002'!$BI8</f>
        <v>5.78</v>
      </c>
      <c r="AF4" s="3">
        <f>'[2]202003'!$BI8</f>
        <v>12.95</v>
      </c>
      <c r="AG4" s="3">
        <f>'[2]202004'!$BI8</f>
        <v>22.17</v>
      </c>
      <c r="AH4" s="3">
        <f>'[2]202005'!$BI8</f>
        <v>30.24</v>
      </c>
      <c r="AI4" s="3">
        <f>'[2]202006'!$BI8</f>
        <v>40.44</v>
      </c>
      <c r="AJ4" s="3">
        <f>'[2]202007'!$BI8</f>
        <v>43.25</v>
      </c>
      <c r="AK4" s="3">
        <f>'[2]202008'!$BI8</f>
        <v>50.4</v>
      </c>
      <c r="AL4" s="3">
        <f>'[2]202009'!$BI8</f>
        <v>56.7</v>
      </c>
      <c r="AM4" s="3">
        <f>'[2]202002'!$I8</f>
        <v>-23.9</v>
      </c>
      <c r="AN4" s="3">
        <f>'[2]202003'!$I8</f>
        <v>-13.99</v>
      </c>
      <c r="AO4" s="3">
        <f>'[2]202004'!$I8</f>
        <v>-1.746594</v>
      </c>
      <c r="AP4" s="3">
        <f>'[2]202005'!$I8</f>
        <v>4.9577939999999998</v>
      </c>
      <c r="AQ4" s="3">
        <f>'[2]202006'!$I8</f>
        <v>8.1792599999999993</v>
      </c>
      <c r="AR4" s="3">
        <f>'[2]202007'!$I8</f>
        <v>11.828951999999999</v>
      </c>
      <c r="AS4" s="3">
        <f>'[2]202008'!$I8</f>
        <v>11.982561</v>
      </c>
      <c r="AT4" s="3">
        <f>'[2]202009'!$I8</f>
        <v>13.037229</v>
      </c>
      <c r="AU4" s="3">
        <f>'[2]202002'!$AA8</f>
        <v>243.36</v>
      </c>
      <c r="AV4" s="3">
        <f>'[2]202003'!$AA8</f>
        <v>1443.49</v>
      </c>
      <c r="AW4" s="3">
        <f>'[2]202004'!$AA8</f>
        <v>303.22526399999998</v>
      </c>
      <c r="AX4" s="3">
        <f>'[2]202005'!$AA8</f>
        <v>213.04456400000001</v>
      </c>
      <c r="AY4" s="3">
        <f>'[2]202006'!$AA8</f>
        <v>119.72689099999999</v>
      </c>
      <c r="AZ4" s="3">
        <f>'[2]202007'!$AA8</f>
        <v>115.376328</v>
      </c>
      <c r="BA4" s="3">
        <f>'[2]202008'!$AA8</f>
        <v>100.95531200000001</v>
      </c>
      <c r="BB4" s="3">
        <f>'[2]202009'!$AA8</f>
        <v>99.564792999999995</v>
      </c>
      <c r="BC4" s="3">
        <f>'[2]202002'!$BK8</f>
        <v>-22.69</v>
      </c>
      <c r="BD4" s="3">
        <f>'[2]202003'!$BK8</f>
        <v>2.4500000000000002</v>
      </c>
      <c r="BE4" s="3">
        <f>'[2]202004'!$BK8</f>
        <v>25.556901999999997</v>
      </c>
      <c r="BF4" s="3">
        <f>'[2]202005'!$BK8</f>
        <v>31.060176000000002</v>
      </c>
      <c r="BG4" s="3">
        <f>'[2]202006'!$BK8</f>
        <v>41.166818999999997</v>
      </c>
      <c r="BH4" s="3">
        <f>'[2]202007'!$BK8</f>
        <v>31.067245999999997</v>
      </c>
      <c r="BI4" s="3">
        <f>'[2]202008'!$BK8</f>
        <v>23.583180000000002</v>
      </c>
      <c r="BJ4" s="3">
        <f>'[2]202009'!$BK8</f>
        <v>22.156274</v>
      </c>
    </row>
    <row r="5" spans="1:62" x14ac:dyDescent="0.2">
      <c r="A5" s="1" t="s">
        <v>29</v>
      </c>
      <c r="B5" s="3">
        <f>'[1]1-9月比较'!B6</f>
        <v>142.04</v>
      </c>
      <c r="C5" s="3">
        <f>'[1]1-9月比较'!C6</f>
        <v>159.86000000000001</v>
      </c>
      <c r="D5" s="3">
        <f>'[1]1-9月比较'!G6</f>
        <v>10.61</v>
      </c>
      <c r="E5" s="3">
        <f>'[1]1-9月比较'!H6</f>
        <v>12.41</v>
      </c>
      <c r="F5" s="3">
        <f>'[1]1-9月比较'!L6</f>
        <v>21.1</v>
      </c>
      <c r="G5" s="3">
        <f>'[1]1-9月比较'!M6</f>
        <v>24.98</v>
      </c>
      <c r="H5" s="3">
        <f>'[1]1-9月比较'!D6</f>
        <v>-8.8953930000000003</v>
      </c>
      <c r="I5" s="3">
        <f>'[1]1-9月比较'!E6</f>
        <v>24.565109</v>
      </c>
      <c r="J5" s="3">
        <f>'[1]1-9月比较'!I6</f>
        <v>-10.441383999999999</v>
      </c>
      <c r="K5" s="3">
        <f>'[1]1-9月比较'!J6</f>
        <v>7.0017330000000007</v>
      </c>
      <c r="L5" s="3">
        <f>'[1]1-9月比较'!N6</f>
        <v>-8.8206179999999996</v>
      </c>
      <c r="M5" s="3">
        <f>'[1]1-9月比较'!O6</f>
        <v>0.52606199999999992</v>
      </c>
      <c r="O5" s="3">
        <f>'[2]202002'!$G9</f>
        <v>23</v>
      </c>
      <c r="P5" s="3">
        <f>'[2]202003'!$G9</f>
        <v>45.86</v>
      </c>
      <c r="Q5" s="3">
        <f>'[2]202004'!$G9</f>
        <v>61.6</v>
      </c>
      <c r="R5" s="3">
        <f>'[2]202005'!$G9</f>
        <v>78.150000000000006</v>
      </c>
      <c r="S5" s="3">
        <f>'[2]202006'!$G9</f>
        <v>97.8</v>
      </c>
      <c r="T5" s="3">
        <f>'[2]202007'!$G9</f>
        <v>113.24</v>
      </c>
      <c r="U5" s="3">
        <f>'[2]202008'!$G9</f>
        <v>129.31</v>
      </c>
      <c r="V5" s="3">
        <f>'[2]202009'!$G9</f>
        <v>142.04</v>
      </c>
      <c r="W5" s="3">
        <f>'[2]202002'!$Y9</f>
        <v>0.38</v>
      </c>
      <c r="X5" s="3">
        <f>'[2]202003'!$Y9</f>
        <v>2.4700000000000002</v>
      </c>
      <c r="Y5" s="3">
        <f>'[2]202004'!$Y9</f>
        <v>3.92</v>
      </c>
      <c r="Z5" s="3">
        <f>'[2]202005'!$Y9</f>
        <v>4.93</v>
      </c>
      <c r="AA5" s="3">
        <f>'[2]202006'!$Y9</f>
        <v>6.61</v>
      </c>
      <c r="AB5" s="3">
        <f>'[2]202007'!$Y9</f>
        <v>8.0500000000000007</v>
      </c>
      <c r="AC5" s="3">
        <f>'[2]202008'!$Y9</f>
        <v>9.24</v>
      </c>
      <c r="AD5" s="3">
        <f>'[2]202009'!$Y9</f>
        <v>10.61</v>
      </c>
      <c r="AE5" s="3">
        <f>'[2]202002'!$BI9</f>
        <v>3.12</v>
      </c>
      <c r="AF5" s="3">
        <f>'[2]202003'!$BI9</f>
        <v>5.84</v>
      </c>
      <c r="AG5" s="3">
        <f>'[2]202004'!$BI9</f>
        <v>8.34</v>
      </c>
      <c r="AH5" s="3">
        <f>'[2]202005'!$BI9</f>
        <v>10.89</v>
      </c>
      <c r="AI5" s="3">
        <f>'[2]202006'!$BI9</f>
        <v>13.67</v>
      </c>
      <c r="AJ5" s="3">
        <f>'[2]202007'!$BI9</f>
        <v>14.85</v>
      </c>
      <c r="AK5" s="3">
        <f>'[2]202008'!$BI9</f>
        <v>17.510000000000002</v>
      </c>
      <c r="AL5" s="3">
        <f>'[2]202009'!$BI9</f>
        <v>21.1</v>
      </c>
      <c r="AM5" s="3">
        <f>'[2]202002'!$I9</f>
        <v>-31.24</v>
      </c>
      <c r="AN5" s="3">
        <f>'[2]202003'!$I9</f>
        <v>-17.62</v>
      </c>
      <c r="AO5" s="3">
        <f>'[2]202004'!$I9</f>
        <v>-10.701338</v>
      </c>
      <c r="AP5" s="3">
        <f>'[2]202005'!$I9</f>
        <v>-11.316744</v>
      </c>
      <c r="AQ5" s="3">
        <f>'[2]202006'!$I9</f>
        <v>-11.970011999999999</v>
      </c>
      <c r="AR5" s="3">
        <f>'[2]202007'!$I9</f>
        <v>-10.791367000000001</v>
      </c>
      <c r="AS5" s="3">
        <f>'[2]202008'!$I9</f>
        <v>-9.8987470000000002</v>
      </c>
      <c r="AT5" s="3">
        <f>'[2]202009'!$I9</f>
        <v>-8.8953930000000003</v>
      </c>
      <c r="AU5" s="3">
        <f>'[2]202002'!$AA9</f>
        <v>-79.849999999999994</v>
      </c>
      <c r="AV5" s="3">
        <f>'[2]202003'!$AA9</f>
        <v>-38.659999999999997</v>
      </c>
      <c r="AW5" s="3">
        <f>'[2]202004'!$AA9</f>
        <v>-20.739182</v>
      </c>
      <c r="AX5" s="3">
        <f>'[2]202005'!$AA9</f>
        <v>-15.627299000000001</v>
      </c>
      <c r="AY5" s="3">
        <f>'[2]202006'!$AA9</f>
        <v>-17.566455000000001</v>
      </c>
      <c r="AZ5" s="3">
        <f>'[2]202007'!$AA9</f>
        <v>-12.304827999999999</v>
      </c>
      <c r="BA5" s="3">
        <f>'[2]202008'!$AA9</f>
        <v>-12.019130000000001</v>
      </c>
      <c r="BB5" s="3">
        <f>'[2]202009'!$AA9</f>
        <v>-10.441383999999999</v>
      </c>
      <c r="BC5" s="3">
        <f>'[2]202002'!$BK9</f>
        <v>-31.83</v>
      </c>
      <c r="BD5" s="3">
        <f>'[2]202003'!$BK9</f>
        <v>-22.89</v>
      </c>
      <c r="BE5" s="3">
        <f>'[2]202004'!$BK9</f>
        <v>-18.680247000000001</v>
      </c>
      <c r="BF5" s="3">
        <f>'[2]202005'!$BK9</f>
        <v>-14.006049000000001</v>
      </c>
      <c r="BG5" s="3">
        <f>'[2]202006'!$BK9</f>
        <v>-13.414603</v>
      </c>
      <c r="BH5" s="3">
        <f>'[2]202007'!$BK9</f>
        <v>-13.519273000000002</v>
      </c>
      <c r="BI5" s="3">
        <f>'[2]202008'!$BK9</f>
        <v>-11.707782</v>
      </c>
      <c r="BJ5" s="3">
        <f>'[2]202009'!$BK9</f>
        <v>-8.8206179999999996</v>
      </c>
    </row>
    <row r="6" spans="1:62" x14ac:dyDescent="0.2">
      <c r="A6" s="1" t="s">
        <v>30</v>
      </c>
      <c r="B6" s="3">
        <f>'[1]1-9月比较'!B7</f>
        <v>187.56</v>
      </c>
      <c r="C6" s="3">
        <f>'[1]1-9月比较'!C7</f>
        <v>193.14</v>
      </c>
      <c r="D6" s="3">
        <f>'[1]1-9月比较'!G7</f>
        <v>31.16</v>
      </c>
      <c r="E6" s="3">
        <f>'[1]1-9月比较'!H7</f>
        <v>24.49</v>
      </c>
      <c r="F6" s="3">
        <f>'[1]1-9月比较'!L7</f>
        <v>34.049999999999997</v>
      </c>
      <c r="G6" s="3">
        <f>'[1]1-9月比较'!M7</f>
        <v>39.5</v>
      </c>
      <c r="H6" s="3">
        <f>'[1]1-9月比较'!D7</f>
        <v>5.6610670000000001</v>
      </c>
      <c r="I6" s="3">
        <f>'[1]1-9月比较'!E7</f>
        <v>1.4829600000000001</v>
      </c>
      <c r="J6" s="3">
        <f>'[1]1-9月比较'!I7</f>
        <v>30.548898000000001</v>
      </c>
      <c r="K6" s="3">
        <f>'[1]1-9月比较'!J7</f>
        <v>-3.3332280000000001</v>
      </c>
      <c r="L6" s="3">
        <f>'[1]1-9月比较'!N7</f>
        <v>-13.515167999999999</v>
      </c>
      <c r="M6" s="3">
        <f>'[1]1-9月比较'!O7</f>
        <v>-2.4955379999999998</v>
      </c>
      <c r="O6" s="3">
        <f>'[2]202002'!$G10</f>
        <v>22.36</v>
      </c>
      <c r="P6" s="3">
        <f>'[2]202003'!$G10</f>
        <v>41.54</v>
      </c>
      <c r="Q6" s="3">
        <f>'[2]202004'!$G10</f>
        <v>62.86</v>
      </c>
      <c r="R6" s="3">
        <f>'[2]202005'!$G10</f>
        <v>84.2</v>
      </c>
      <c r="S6" s="3">
        <f>'[2]202006'!$G10</f>
        <v>111.78</v>
      </c>
      <c r="T6" s="3">
        <f>'[2]202007'!$G10</f>
        <v>135.97</v>
      </c>
      <c r="U6" s="3">
        <f>'[2]202008'!$G10</f>
        <v>159.91</v>
      </c>
      <c r="V6" s="3">
        <f>'[2]202009'!$G10</f>
        <v>187.56</v>
      </c>
      <c r="W6" s="3">
        <f>'[2]202002'!$Y10</f>
        <v>0.45</v>
      </c>
      <c r="X6" s="3">
        <f>'[2]202003'!$Y10</f>
        <v>2.97</v>
      </c>
      <c r="Y6" s="3">
        <f>'[2]202004'!$Y10</f>
        <v>6.73</v>
      </c>
      <c r="Z6" s="3">
        <f>'[2]202005'!$Y10</f>
        <v>11.31</v>
      </c>
      <c r="AA6" s="3">
        <f>'[2]202006'!$Y10</f>
        <v>16.66</v>
      </c>
      <c r="AB6" s="3">
        <f>'[2]202007'!$Y10</f>
        <v>21.83</v>
      </c>
      <c r="AC6" s="3">
        <f>'[2]202008'!$Y10</f>
        <v>26.26</v>
      </c>
      <c r="AD6" s="3">
        <f>'[2]202009'!$Y10</f>
        <v>31.16</v>
      </c>
      <c r="AE6" s="3">
        <f>'[2]202002'!$BI10</f>
        <v>5.0599999999999996</v>
      </c>
      <c r="AF6" s="3">
        <f>'[2]202003'!$BI10</f>
        <v>8.77</v>
      </c>
      <c r="AG6" s="3">
        <f>'[2]202004'!$BI10</f>
        <v>12.77</v>
      </c>
      <c r="AH6" s="3">
        <f>'[2]202005'!$BI10</f>
        <v>16.670000000000002</v>
      </c>
      <c r="AI6" s="3">
        <f>'[2]202006'!$BI10</f>
        <v>20.78</v>
      </c>
      <c r="AJ6" s="3">
        <f>'[2]202007'!$BI10</f>
        <v>25.02</v>
      </c>
      <c r="AK6" s="3">
        <f>'[2]202008'!$BI10</f>
        <v>29.36</v>
      </c>
      <c r="AL6" s="3">
        <f>'[2]202009'!$BI10</f>
        <v>34.049999999999997</v>
      </c>
      <c r="AM6" s="3">
        <f>'[2]202002'!$I10</f>
        <v>-29.58</v>
      </c>
      <c r="AN6" s="3">
        <f>'[2]202003'!$I10</f>
        <v>-26.95</v>
      </c>
      <c r="AO6" s="3">
        <f>'[2]202004'!$I10</f>
        <v>-15.135588</v>
      </c>
      <c r="AP6" s="3">
        <f>'[2]202005'!$I10</f>
        <v>-8.6515050000000002</v>
      </c>
      <c r="AQ6" s="3">
        <f>'[2]202006'!$I10</f>
        <v>-1.8782429999999999</v>
      </c>
      <c r="AR6" s="3">
        <f>'[2]202007'!$I10</f>
        <v>1.926034</v>
      </c>
      <c r="AS6" s="3">
        <f>'[2]202008'!$I10</f>
        <v>5.29298</v>
      </c>
      <c r="AT6" s="3">
        <f>'[2]202009'!$I10</f>
        <v>5.6610670000000001</v>
      </c>
      <c r="AU6" s="3">
        <f>'[2]202002'!$AA10</f>
        <v>-85.17</v>
      </c>
      <c r="AV6" s="3">
        <f>'[2]202003'!$AA10</f>
        <v>-56.62</v>
      </c>
      <c r="AW6" s="3">
        <f>'[2]202004'!$AA10</f>
        <v>-25.116232999999998</v>
      </c>
      <c r="AX6" s="3">
        <f>'[2]202005'!$AA10</f>
        <v>-1.1661140000000001</v>
      </c>
      <c r="AY6" s="3">
        <f>'[2]202006'!$AA10</f>
        <v>15.636991999999999</v>
      </c>
      <c r="AZ6" s="3">
        <f>'[2]202007'!$AA10</f>
        <v>28.256323999999999</v>
      </c>
      <c r="BA6" s="3">
        <f>'[2]202008'!$AA10</f>
        <v>33.030873999999997</v>
      </c>
      <c r="BB6" s="3">
        <f>'[2]202009'!$AA10</f>
        <v>30.548898000000001</v>
      </c>
      <c r="BC6" s="3">
        <f>'[2]202002'!$BK10</f>
        <v>-35.47</v>
      </c>
      <c r="BD6" s="3">
        <f>'[2]202003'!$BK10</f>
        <v>-31.85</v>
      </c>
      <c r="BE6" s="3">
        <f>'[2]202004'!$BK10</f>
        <v>-26.259703000000002</v>
      </c>
      <c r="BF6" s="3">
        <f>'[2]202005'!$BK10</f>
        <v>-19.543609</v>
      </c>
      <c r="BG6" s="3">
        <f>'[2]202006'!$BK10</f>
        <v>-16.082866000000003</v>
      </c>
      <c r="BH6" s="3">
        <f>'[2]202007'!$BK10</f>
        <v>-15.224809</v>
      </c>
      <c r="BI6" s="3">
        <f>'[2]202008'!$BK10</f>
        <v>-4.638814</v>
      </c>
      <c r="BJ6" s="3">
        <f>'[2]202009'!$BK10</f>
        <v>-13.515167999999999</v>
      </c>
    </row>
    <row r="7" spans="1:62" x14ac:dyDescent="0.2">
      <c r="A7" s="1" t="s">
        <v>31</v>
      </c>
      <c r="B7" s="3">
        <f>'[1]1-9月比较'!B8</f>
        <v>90.19</v>
      </c>
      <c r="C7" s="3">
        <f>'[1]1-9月比较'!C8</f>
        <v>102.68</v>
      </c>
      <c r="D7" s="3">
        <f>'[1]1-9月比较'!G8</f>
        <v>10.84</v>
      </c>
      <c r="E7" s="3">
        <f>'[1]1-9月比较'!H8</f>
        <v>10.02</v>
      </c>
      <c r="F7" s="3">
        <f>'[1]1-9月比较'!L8</f>
        <v>15.79</v>
      </c>
      <c r="G7" s="3">
        <f>'[1]1-9月比较'!M8</f>
        <v>15.45</v>
      </c>
      <c r="H7" s="3">
        <f>'[1]1-9月比较'!D8</f>
        <v>2.3018640000000001</v>
      </c>
      <c r="I7" s="3">
        <f>'[1]1-9月比较'!E8</f>
        <v>8.3950449999999996</v>
      </c>
      <c r="J7" s="3">
        <f>'[1]1-9月比较'!I8</f>
        <v>17.216481000000002</v>
      </c>
      <c r="K7" s="3">
        <f>'[1]1-9月比较'!J8</f>
        <v>-10.857498999999999</v>
      </c>
      <c r="L7" s="3">
        <f>'[1]1-9月比较'!N8</f>
        <v>1.031752</v>
      </c>
      <c r="M7" s="3">
        <f>'[1]1-9月比较'!O8</f>
        <v>-6.1663259999999998</v>
      </c>
      <c r="O7" s="3">
        <f>'[2]202002'!$G11</f>
        <v>10.16</v>
      </c>
      <c r="P7" s="3">
        <f>'[2]202003'!$G11</f>
        <v>22.16</v>
      </c>
      <c r="Q7" s="3">
        <f>'[2]202004'!$G11</f>
        <v>33.200000000000003</v>
      </c>
      <c r="R7" s="3">
        <f>'[2]202005'!$G11</f>
        <v>44.7</v>
      </c>
      <c r="S7" s="3">
        <f>'[2]202006'!$G11</f>
        <v>57.22</v>
      </c>
      <c r="T7" s="3">
        <f>'[2]202007'!$G11</f>
        <v>69.3</v>
      </c>
      <c r="U7" s="3">
        <f>'[2]202008'!$G11</f>
        <v>79.25</v>
      </c>
      <c r="V7" s="3">
        <f>'[2]202009'!$G11</f>
        <v>90.19</v>
      </c>
      <c r="W7" s="3">
        <f>'[2]202002'!$Y11</f>
        <v>-0.32</v>
      </c>
      <c r="X7" s="3">
        <f>'[2]202003'!$Y11</f>
        <v>1.34</v>
      </c>
      <c r="Y7" s="3">
        <f>'[2]202004'!$Y11</f>
        <v>2.57</v>
      </c>
      <c r="Z7" s="3">
        <f>'[2]202005'!$Y11</f>
        <v>4.3600000000000003</v>
      </c>
      <c r="AA7" s="3">
        <f>'[2]202006'!$Y11</f>
        <v>6.57</v>
      </c>
      <c r="AB7" s="3">
        <f>'[2]202007'!$Y11</f>
        <v>8.2799999999999994</v>
      </c>
      <c r="AC7" s="3">
        <f>'[2]202008'!$Y11</f>
        <v>9.31</v>
      </c>
      <c r="AD7" s="3">
        <f>'[2]202009'!$Y11</f>
        <v>10.84</v>
      </c>
      <c r="AE7" s="3">
        <f>'[2]202002'!$BI11</f>
        <v>2.7</v>
      </c>
      <c r="AF7" s="3">
        <f>'[2]202003'!$BI11</f>
        <v>4.6500000000000004</v>
      </c>
      <c r="AG7" s="3">
        <f>'[2]202004'!$BI11</f>
        <v>6.34</v>
      </c>
      <c r="AH7" s="3">
        <f>'[2]202005'!$BI11</f>
        <v>8.14</v>
      </c>
      <c r="AI7" s="3">
        <f>'[2]202006'!$BI11</f>
        <v>10.29</v>
      </c>
      <c r="AJ7" s="3">
        <f>'[2]202007'!$BI11</f>
        <v>12.24</v>
      </c>
      <c r="AK7" s="3">
        <f>'[2]202008'!$BI11</f>
        <v>14.03</v>
      </c>
      <c r="AL7" s="3">
        <f>'[2]202009'!$BI11</f>
        <v>15.79</v>
      </c>
      <c r="AM7" s="3">
        <f>'[2]202002'!$I11</f>
        <v>-24.53</v>
      </c>
      <c r="AN7" s="3">
        <f>'[2]202003'!$I11</f>
        <v>-11.21</v>
      </c>
      <c r="AO7" s="3">
        <f>'[2]202004'!$I11</f>
        <v>-4.7681199999999997</v>
      </c>
      <c r="AP7" s="3">
        <f>'[2]202005'!$I11</f>
        <v>-0.549817</v>
      </c>
      <c r="AQ7" s="3">
        <f>'[2]202006'!$I11</f>
        <v>0.186837</v>
      </c>
      <c r="AR7" s="3">
        <f>'[2]202007'!$I11</f>
        <v>3.8731719999999998</v>
      </c>
      <c r="AS7" s="3">
        <f>'[2]202008'!$I11</f>
        <v>0.80680600000000002</v>
      </c>
      <c r="AT7" s="3">
        <f>'[2]202009'!$I11</f>
        <v>2.3018640000000001</v>
      </c>
      <c r="AU7" s="3">
        <f>'[2]202002'!$AA11</f>
        <v>-152.4</v>
      </c>
      <c r="AV7" s="3">
        <f>'[2]202003'!$AA11</f>
        <v>-32.39</v>
      </c>
      <c r="AW7" s="3">
        <f>'[2]202004'!$AA11</f>
        <v>-18.185002000000001</v>
      </c>
      <c r="AX7" s="3">
        <f>'[2]202005'!$AA11</f>
        <v>-2.2231199999999998</v>
      </c>
      <c r="AY7" s="3">
        <f>'[2]202006'!$AA11</f>
        <v>6.1678350000000002</v>
      </c>
      <c r="AZ7" s="3">
        <f>'[2]202007'!$AA11</f>
        <v>28.786700999999997</v>
      </c>
      <c r="BA7" s="3">
        <f>'[2]202008'!$AA11</f>
        <v>13.179547999999999</v>
      </c>
      <c r="BB7" s="3">
        <f>'[2]202009'!$AA11</f>
        <v>17.216481000000002</v>
      </c>
      <c r="BC7" s="3">
        <f>'[2]202002'!$BK11</f>
        <v>-7.4</v>
      </c>
      <c r="BD7" s="3">
        <f>'[2]202003'!$BK11</f>
        <v>0.96</v>
      </c>
      <c r="BE7" s="3">
        <f>'[2]202004'!$BK11</f>
        <v>-2.113937</v>
      </c>
      <c r="BF7" s="3">
        <f>'[2]202005'!$BK11</f>
        <v>-4.261374</v>
      </c>
      <c r="BG7" s="3">
        <f>'[2]202006'!$BK11</f>
        <v>0.71552300000000002</v>
      </c>
      <c r="BH7" s="3">
        <f>'[2]202007'!$BK11</f>
        <v>1.293606</v>
      </c>
      <c r="BI7" s="3">
        <f>'[2]202008'!$BK11</f>
        <v>0.59008700000000003</v>
      </c>
      <c r="BJ7" s="3">
        <f>'[2]202009'!$BK11</f>
        <v>1.031752</v>
      </c>
    </row>
    <row r="8" spans="1:62" x14ac:dyDescent="0.2">
      <c r="A8" s="1" t="s">
        <v>32</v>
      </c>
      <c r="B8" s="3">
        <f>'[1]1-9月比较'!B9</f>
        <v>203.13</v>
      </c>
      <c r="C8" s="3">
        <f>'[1]1-9月比较'!C9</f>
        <v>199.96</v>
      </c>
      <c r="D8" s="3">
        <f>'[1]1-9月比较'!G9</f>
        <v>23.2</v>
      </c>
      <c r="E8" s="3">
        <f>'[1]1-9月比较'!H9</f>
        <v>21.64</v>
      </c>
      <c r="F8" s="3">
        <f>'[1]1-9月比较'!L9</f>
        <v>44.74</v>
      </c>
      <c r="G8" s="3">
        <f>'[1]1-9月比较'!M9</f>
        <v>45.69</v>
      </c>
      <c r="H8" s="3">
        <f>'[1]1-9月比较'!D9</f>
        <v>-0.74152300000000004</v>
      </c>
      <c r="I8" s="3">
        <f>'[1]1-9月比较'!E9</f>
        <v>9.1842690000000005</v>
      </c>
      <c r="J8" s="3">
        <f>'[1]1-9月比较'!I9</f>
        <v>8.2980109999999989</v>
      </c>
      <c r="K8" s="3">
        <f>'[1]1-9月比较'!J9</f>
        <v>16.431464999999999</v>
      </c>
      <c r="L8" s="3">
        <f>'[1]1-9月比较'!N9</f>
        <v>3.3559169999999998</v>
      </c>
      <c r="M8" s="3">
        <f>'[1]1-9月比较'!O9</f>
        <v>26.381778000000001</v>
      </c>
      <c r="O8" s="3">
        <f>'[2]202002'!$G12</f>
        <v>23.53</v>
      </c>
      <c r="P8" s="3">
        <f>'[2]202003'!$G12</f>
        <v>42.53</v>
      </c>
      <c r="Q8" s="3">
        <f>'[2]202004'!$G12</f>
        <v>66.08</v>
      </c>
      <c r="R8" s="3">
        <f>'[2]202005'!$G12</f>
        <v>87.05</v>
      </c>
      <c r="S8" s="3">
        <f>'[2]202006'!$G12</f>
        <v>117.86</v>
      </c>
      <c r="T8" s="3">
        <f>'[2]202007'!$G12</f>
        <v>144.21</v>
      </c>
      <c r="U8" s="3">
        <f>'[2]202008'!$G12</f>
        <v>172.7</v>
      </c>
      <c r="V8" s="3">
        <f>'[2]202009'!$G12</f>
        <v>203.13</v>
      </c>
      <c r="W8" s="3">
        <f>'[2]202002'!$Y12</f>
        <v>0.49</v>
      </c>
      <c r="X8" s="3">
        <f>'[2]202003'!$Y12</f>
        <v>2.4700000000000002</v>
      </c>
      <c r="Y8" s="3">
        <f>'[2]202004'!$Y12</f>
        <v>5.63</v>
      </c>
      <c r="Z8" s="3">
        <f>'[2]202005'!$Y12</f>
        <v>8.18</v>
      </c>
      <c r="AA8" s="3">
        <f>'[2]202006'!$Y12</f>
        <v>11.24</v>
      </c>
      <c r="AB8" s="3">
        <f>'[2]202007'!$Y12</f>
        <v>14.27</v>
      </c>
      <c r="AC8" s="3">
        <f>'[2]202008'!$Y12</f>
        <v>17.53</v>
      </c>
      <c r="AD8" s="3">
        <f>'[2]202009'!$Y12</f>
        <v>23.2</v>
      </c>
      <c r="AE8" s="3">
        <f>'[2]202002'!$BI12</f>
        <v>6.67</v>
      </c>
      <c r="AF8" s="3">
        <f>'[2]202003'!$BI12</f>
        <v>11.48</v>
      </c>
      <c r="AG8" s="3">
        <f>'[2]202004'!$BI12</f>
        <v>17.77</v>
      </c>
      <c r="AH8" s="3">
        <f>'[2]202005'!$BI12</f>
        <v>22.48</v>
      </c>
      <c r="AI8" s="3">
        <f>'[2]202006'!$BI12</f>
        <v>27.21</v>
      </c>
      <c r="AJ8" s="3">
        <f>'[2]202007'!$BI12</f>
        <v>32.43</v>
      </c>
      <c r="AK8" s="3">
        <f>'[2]202008'!$BI12</f>
        <v>38.68</v>
      </c>
      <c r="AL8" s="3">
        <f>'[2]202009'!$BI12</f>
        <v>44.74</v>
      </c>
      <c r="AM8" s="3">
        <f>'[2]202002'!$I12</f>
        <v>-30.04</v>
      </c>
      <c r="AN8" s="3">
        <f>'[2]202003'!$I12</f>
        <v>-29.3</v>
      </c>
      <c r="AO8" s="3">
        <f>'[2]202004'!$I12</f>
        <v>-16.098965</v>
      </c>
      <c r="AP8" s="3">
        <f>'[2]202005'!$I12</f>
        <v>-11.664380000000001</v>
      </c>
      <c r="AQ8" s="3">
        <f>'[2]202006'!$I12</f>
        <v>-6.8009849999999998</v>
      </c>
      <c r="AR8" s="3">
        <f>'[2]202007'!$I12</f>
        <v>-3.099596</v>
      </c>
      <c r="AS8" s="3">
        <f>'[2]202008'!$I12</f>
        <v>-1.5327550000000001</v>
      </c>
      <c r="AT8" s="3">
        <f>'[2]202009'!$I12</f>
        <v>-0.74152300000000004</v>
      </c>
      <c r="AU8" s="3">
        <f>'[2]202002'!$AA12</f>
        <v>-68.650000000000006</v>
      </c>
      <c r="AV8" s="3">
        <f>'[2]202003'!$AA12</f>
        <v>-53.95</v>
      </c>
      <c r="AW8" s="3">
        <f>'[2]202004'!$AA12</f>
        <v>-21.323293</v>
      </c>
      <c r="AX8" s="3">
        <f>'[2]202005'!$AA12</f>
        <v>-13.899854000000001</v>
      </c>
      <c r="AY8" s="3">
        <f>'[2]202006'!$AA12</f>
        <v>-12.972587999999998</v>
      </c>
      <c r="AZ8" s="3">
        <f>'[2]202007'!$AA12</f>
        <v>-3.7742209999999998</v>
      </c>
      <c r="BA8" s="3">
        <f>'[2]202008'!$AA12</f>
        <v>-2.7976489999999998</v>
      </c>
      <c r="BB8" s="3">
        <f>'[2]202009'!$AA12</f>
        <v>8.2980109999999989</v>
      </c>
      <c r="BC8" s="3">
        <f>'[2]202002'!$BK12</f>
        <v>-32.06</v>
      </c>
      <c r="BD8" s="3">
        <f>'[2]202003'!$BK12</f>
        <v>-20.58</v>
      </c>
      <c r="BE8" s="3">
        <f>'[2]202004'!$BK12</f>
        <v>-8.3677630000000001</v>
      </c>
      <c r="BF8" s="3">
        <f>'[2]202005'!$BK12</f>
        <v>-4.2242660000000001</v>
      </c>
      <c r="BG8" s="3">
        <f>'[2]202006'!$BK12</f>
        <v>-4.7358339999999997</v>
      </c>
      <c r="BH8" s="3">
        <f>'[2]202007'!$BK12</f>
        <v>-3.3082979999999997</v>
      </c>
      <c r="BI8" s="3">
        <f>'[2]202008'!$BK12</f>
        <v>0.19296199999999999</v>
      </c>
      <c r="BJ8" s="3">
        <f>'[2]202009'!$BK12</f>
        <v>3.3559169999999998</v>
      </c>
    </row>
    <row r="9" spans="1:62" x14ac:dyDescent="0.2">
      <c r="A9" s="1" t="s">
        <v>33</v>
      </c>
      <c r="B9" s="3">
        <f>'[1]1-9月比较'!B10</f>
        <v>181.96</v>
      </c>
      <c r="C9" s="3">
        <f>'[1]1-9月比较'!C10</f>
        <v>203.51</v>
      </c>
      <c r="D9" s="3">
        <f>'[1]1-9月比较'!G10</f>
        <v>18.809999999999999</v>
      </c>
      <c r="E9" s="3">
        <f>'[1]1-9月比较'!H10</f>
        <v>21.56</v>
      </c>
      <c r="F9" s="3">
        <f>'[1]1-9月比较'!L10</f>
        <v>12.52</v>
      </c>
      <c r="G9" s="3">
        <f>'[1]1-9月比较'!M10</f>
        <v>36.89</v>
      </c>
      <c r="H9" s="3">
        <f>'[1]1-9月比较'!D10</f>
        <v>9.5785590000000003</v>
      </c>
      <c r="I9" s="3">
        <f>'[1]1-9月比较'!E10</f>
        <v>5.4239940000000004</v>
      </c>
      <c r="J9" s="3">
        <f>'[1]1-9月比较'!I10</f>
        <v>3.0232990000000002</v>
      </c>
      <c r="K9" s="3">
        <f>'[1]1-9月比较'!J10</f>
        <v>6.7217990000000007</v>
      </c>
      <c r="L9" s="3">
        <f>'[1]1-9月比较'!N10</f>
        <v>8.3860690000000009</v>
      </c>
      <c r="M9" s="3">
        <f>'[1]1-9月比较'!O10</f>
        <v>17.700147999999999</v>
      </c>
      <c r="O9" s="3">
        <f>'[2]202002'!$G13</f>
        <v>20.71</v>
      </c>
      <c r="P9" s="3">
        <f>'[2]202003'!$G13</f>
        <v>39.75</v>
      </c>
      <c r="Q9" s="3">
        <f>'[2]202004'!$G13</f>
        <v>58.48</v>
      </c>
      <c r="R9" s="3">
        <f>'[2]202005'!$G13</f>
        <v>83.98</v>
      </c>
      <c r="S9" s="3">
        <f>'[2]202006'!$G13</f>
        <v>116</v>
      </c>
      <c r="T9" s="3">
        <f>'[2]202007'!$G13</f>
        <v>134.79</v>
      </c>
      <c r="U9" s="3">
        <f>'[2]202008'!$G13</f>
        <v>156.19999999999999</v>
      </c>
      <c r="V9" s="3">
        <f>'[2]202009'!$G13</f>
        <v>181.96</v>
      </c>
      <c r="W9" s="3">
        <f>'[2]202002'!$Y13</f>
        <v>-0.09</v>
      </c>
      <c r="X9" s="3">
        <f>'[2]202003'!$Y13</f>
        <v>1.46</v>
      </c>
      <c r="Y9" s="3">
        <f>'[2]202004'!$Y13</f>
        <v>2.82</v>
      </c>
      <c r="Z9" s="3">
        <f>'[2]202005'!$Y13</f>
        <v>5.1100000000000003</v>
      </c>
      <c r="AA9" s="3">
        <f>'[2]202006'!$Y13</f>
        <v>10.25</v>
      </c>
      <c r="AB9" s="3">
        <f>'[2]202007'!$Y13</f>
        <v>13.25</v>
      </c>
      <c r="AC9" s="3">
        <f>'[2]202008'!$Y13</f>
        <v>15.53</v>
      </c>
      <c r="AD9" s="3">
        <f>'[2]202009'!$Y13</f>
        <v>18.809999999999999</v>
      </c>
      <c r="AE9" s="3">
        <f>'[2]202002'!$BI13</f>
        <v>1.71</v>
      </c>
      <c r="AF9" s="3">
        <f>'[2]202003'!$BI13</f>
        <v>3.18</v>
      </c>
      <c r="AG9" s="3">
        <f>'[2]202004'!$BI13</f>
        <v>4.8499999999999996</v>
      </c>
      <c r="AH9" s="3">
        <f>'[2]202005'!$BI13</f>
        <v>6.51</v>
      </c>
      <c r="AI9" s="3">
        <f>'[2]202006'!$BI13</f>
        <v>7.87</v>
      </c>
      <c r="AJ9" s="3">
        <f>'[2]202007'!$BI13</f>
        <v>9.34</v>
      </c>
      <c r="AK9" s="3">
        <f>'[2]202008'!$BI13</f>
        <v>10.94</v>
      </c>
      <c r="AL9" s="3">
        <f>'[2]202009'!$BI13</f>
        <v>12.52</v>
      </c>
      <c r="AM9" s="3">
        <f>'[2]202002'!$I13</f>
        <v>-28.36</v>
      </c>
      <c r="AN9" s="3">
        <f>'[2]202003'!$I13</f>
        <v>-22.74</v>
      </c>
      <c r="AO9" s="3">
        <f>'[2]202004'!$I13</f>
        <v>-15.501961999999999</v>
      </c>
      <c r="AP9" s="3">
        <f>'[2]202005'!$I13</f>
        <v>-3.749984</v>
      </c>
      <c r="AQ9" s="3">
        <f>'[2]202006'!$I13</f>
        <v>1.5817430000000001</v>
      </c>
      <c r="AR9" s="3">
        <f>'[2]202007'!$I13</f>
        <v>5.9259599999999999</v>
      </c>
      <c r="AS9" s="3">
        <f>'[2]202008'!$I13</f>
        <v>7.7599320000000001</v>
      </c>
      <c r="AT9" s="3">
        <f>'[2]202009'!$I13</f>
        <v>9.5785590000000003</v>
      </c>
      <c r="AU9" s="3">
        <f>'[2]202002'!$AA13</f>
        <v>-106.71</v>
      </c>
      <c r="AV9" s="3">
        <f>'[2]202003'!$AA13</f>
        <v>-57.2</v>
      </c>
      <c r="AW9" s="3">
        <f>'[2]202004'!$AA13</f>
        <v>-45.734328000000005</v>
      </c>
      <c r="AX9" s="3">
        <f>'[2]202005'!$AA13</f>
        <v>-33.722497000000004</v>
      </c>
      <c r="AY9" s="3">
        <f>'[2]202006'!$AA13</f>
        <v>-19.73779</v>
      </c>
      <c r="AZ9" s="3">
        <f>'[2]202007'!$AA13</f>
        <v>-4.2018449999999996</v>
      </c>
      <c r="BA9" s="3">
        <f>'[2]202008'!$AA13</f>
        <v>0.99257800000000007</v>
      </c>
      <c r="BB9" s="3">
        <f>'[2]202009'!$AA13</f>
        <v>3.0232990000000002</v>
      </c>
      <c r="BC9" s="3">
        <f>'[2]202002'!$BK13</f>
        <v>-28.65</v>
      </c>
      <c r="BD9" s="3">
        <f>'[2]202003'!$BK13</f>
        <v>-18.14</v>
      </c>
      <c r="BE9" s="3">
        <f>'[2]202004'!$BK13</f>
        <v>-8.8612590000000004</v>
      </c>
      <c r="BF9" s="3">
        <f>'[2]202005'!$BK13</f>
        <v>-3.0316130000000001</v>
      </c>
      <c r="BG9" s="3">
        <f>'[2]202006'!$BK13</f>
        <v>-8.1215840000000004</v>
      </c>
      <c r="BH9" s="3">
        <f>'[2]202007'!$BK13</f>
        <v>5.6378310000000003</v>
      </c>
      <c r="BI9" s="3">
        <f>'[2]202008'!$BK13</f>
        <v>8.6300059999999998</v>
      </c>
      <c r="BJ9" s="3">
        <f>'[2]202009'!$BK13</f>
        <v>8.3860690000000009</v>
      </c>
    </row>
    <row r="10" spans="1:62" x14ac:dyDescent="0.2">
      <c r="A10" s="1" t="s">
        <v>34</v>
      </c>
      <c r="B10" s="3">
        <f>'[1]1-9月比较'!B11</f>
        <v>129.81</v>
      </c>
      <c r="C10" s="3">
        <f>'[1]1-9月比较'!C11</f>
        <v>126.87</v>
      </c>
      <c r="D10" s="3">
        <f>'[1]1-9月比较'!G11</f>
        <v>17.850000000000001</v>
      </c>
      <c r="E10" s="3">
        <f>'[1]1-9月比较'!H11</f>
        <v>13.5</v>
      </c>
      <c r="F10" s="3">
        <f>'[1]1-9月比较'!L11</f>
        <v>5.21</v>
      </c>
      <c r="G10" s="3">
        <f>'[1]1-9月比较'!M11</f>
        <v>5.98</v>
      </c>
      <c r="H10" s="3">
        <f>'[1]1-9月比较'!D11</f>
        <v>1.634992</v>
      </c>
      <c r="I10" s="3">
        <f>'[1]1-9月比较'!E11</f>
        <v>8.313441000000001</v>
      </c>
      <c r="J10" s="3">
        <f>'[1]1-9月比较'!I11</f>
        <v>30.318826999999999</v>
      </c>
      <c r="K10" s="3">
        <f>'[1]1-9月比较'!J11</f>
        <v>0.66578199999999998</v>
      </c>
      <c r="L10" s="3">
        <f>'[1]1-9月比较'!N11</f>
        <v>-14.579369</v>
      </c>
      <c r="M10" s="3">
        <f>'[1]1-9月比较'!O11</f>
        <v>14.604007999999999</v>
      </c>
      <c r="O10" s="3">
        <f>'[2]202002'!$G14</f>
        <v>16.52</v>
      </c>
      <c r="P10" s="3">
        <f>'[2]202003'!$G14</f>
        <v>29.92</v>
      </c>
      <c r="Q10" s="3">
        <f>'[2]202004'!$G14</f>
        <v>46.04</v>
      </c>
      <c r="R10" s="3">
        <f>'[2]202005'!$G14</f>
        <v>61.88</v>
      </c>
      <c r="S10" s="3">
        <f>'[2]202006'!$G14</f>
        <v>82.46</v>
      </c>
      <c r="T10" s="3">
        <f>'[2]202007'!$G14</f>
        <v>93.6</v>
      </c>
      <c r="U10" s="3">
        <f>'[2]202008'!$G14</f>
        <v>110.49</v>
      </c>
      <c r="V10" s="3">
        <f>'[2]202009'!$G14</f>
        <v>129.81</v>
      </c>
      <c r="W10" s="3">
        <f>'[2]202002'!$Y14</f>
        <v>0.43</v>
      </c>
      <c r="X10" s="3">
        <f>'[2]202003'!$Y14</f>
        <v>1.19</v>
      </c>
      <c r="Y10" s="3">
        <f>'[2]202004'!$Y14</f>
        <v>4.13</v>
      </c>
      <c r="Z10" s="3">
        <f>'[2]202005'!$Y14</f>
        <v>6</v>
      </c>
      <c r="AA10" s="3">
        <f>'[2]202006'!$Y14</f>
        <v>9.15</v>
      </c>
      <c r="AB10" s="3">
        <f>'[2]202007'!$Y14</f>
        <v>12.11</v>
      </c>
      <c r="AC10" s="3">
        <f>'[2]202008'!$Y14</f>
        <v>14.35</v>
      </c>
      <c r="AD10" s="3">
        <f>'[2]202009'!$Y14</f>
        <v>17.850000000000001</v>
      </c>
      <c r="AE10" s="3">
        <f>'[2]202002'!$BI14</f>
        <v>0.69</v>
      </c>
      <c r="AF10" s="3">
        <f>'[2]202003'!$BI14</f>
        <v>1.66</v>
      </c>
      <c r="AG10" s="3">
        <f>'[2]202004'!$BI14</f>
        <v>2.3199999999999998</v>
      </c>
      <c r="AH10" s="3">
        <f>'[2]202005'!$BI14</f>
        <v>2.78</v>
      </c>
      <c r="AI10" s="3">
        <f>'[2]202006'!$BI14</f>
        <v>3.31</v>
      </c>
      <c r="AJ10" s="3">
        <f>'[2]202007'!$BI14</f>
        <v>3.88</v>
      </c>
      <c r="AK10" s="3">
        <f>'[2]202008'!$BI14</f>
        <v>4.43</v>
      </c>
      <c r="AL10" s="3">
        <f>'[2]202009'!$BI14</f>
        <v>5.21</v>
      </c>
      <c r="AM10" s="3">
        <f>'[2]202002'!$I14</f>
        <v>-24.05</v>
      </c>
      <c r="AN10" s="3">
        <f>'[2]202003'!$I14</f>
        <v>-23.76</v>
      </c>
      <c r="AO10" s="3">
        <f>'[2]202004'!$I14</f>
        <v>-12.236250999999999</v>
      </c>
      <c r="AP10" s="3">
        <f>'[2]202005'!$I14</f>
        <v>-6.7671469999999996</v>
      </c>
      <c r="AQ10" s="3">
        <f>'[2]202006'!$I14</f>
        <v>-0.88042100000000001</v>
      </c>
      <c r="AR10" s="3">
        <f>'[2]202007'!$I14</f>
        <v>-7.6935210000000005</v>
      </c>
      <c r="AS10" s="3">
        <f>'[2]202008'!$I14</f>
        <v>-6.9139500000000007</v>
      </c>
      <c r="AT10" s="3">
        <f>'[2]202009'!$I14</f>
        <v>1.634992</v>
      </c>
      <c r="AU10" s="3">
        <f>'[2]202002'!$AA14</f>
        <v>-65.83</v>
      </c>
      <c r="AV10" s="3">
        <f>'[2]202003'!$AA14</f>
        <v>-59.26</v>
      </c>
      <c r="AW10" s="3">
        <f>'[2]202004'!$AA14</f>
        <v>-2.7635110000000003</v>
      </c>
      <c r="AX10" s="3">
        <f>'[2]202005'!$AA14</f>
        <v>16.322811000000002</v>
      </c>
      <c r="AY10" s="3">
        <f>'[2]202006'!$AA14</f>
        <v>28.719182999999997</v>
      </c>
      <c r="AZ10" s="3">
        <f>'[2]202007'!$AA14</f>
        <v>18.985961</v>
      </c>
      <c r="BA10" s="3">
        <f>'[2]202008'!$AA14</f>
        <v>14.832386999999999</v>
      </c>
      <c r="BB10" s="3">
        <f>'[2]202009'!$AA14</f>
        <v>30.318826999999999</v>
      </c>
      <c r="BC10" s="3">
        <f>'[2]202002'!$BK14</f>
        <v>-39.270000000000003</v>
      </c>
      <c r="BD10" s="3">
        <f>'[2]202003'!$BK14</f>
        <v>-13.33</v>
      </c>
      <c r="BE10" s="3">
        <f>'[2]202004'!$BK14</f>
        <v>-5.2640169999999999</v>
      </c>
      <c r="BF10" s="3">
        <f>'[2]202005'!$BK14</f>
        <v>-6.26328</v>
      </c>
      <c r="BG10" s="3">
        <f>'[2]202006'!$BK14</f>
        <v>-13.624376999999999</v>
      </c>
      <c r="BH10" s="3">
        <f>'[2]202007'!$BK14</f>
        <v>-13.94755</v>
      </c>
      <c r="BI10" s="3">
        <f>'[2]202008'!$BK14</f>
        <v>-13.686263000000002</v>
      </c>
      <c r="BJ10" s="3">
        <f>'[2]202009'!$BK14</f>
        <v>-14.579369</v>
      </c>
    </row>
    <row r="11" spans="1:62" x14ac:dyDescent="0.2">
      <c r="A11" s="1" t="s">
        <v>35</v>
      </c>
      <c r="B11" s="3">
        <f>'[1]1-9月比较'!B12</f>
        <v>216.87</v>
      </c>
      <c r="C11" s="3">
        <f>'[1]1-9月比较'!C12</f>
        <v>271.72000000000003</v>
      </c>
      <c r="D11" s="3">
        <f>'[1]1-9月比较'!G12</f>
        <v>11</v>
      </c>
      <c r="E11" s="3">
        <f>'[1]1-9月比较'!H12</f>
        <v>11.53</v>
      </c>
      <c r="F11" s="3">
        <f>'[1]1-9月比较'!L12</f>
        <v>25.28</v>
      </c>
      <c r="G11" s="3">
        <f>'[1]1-9月比较'!M12</f>
        <v>40.25</v>
      </c>
      <c r="H11" s="3">
        <f>'[1]1-9月比较'!D12</f>
        <v>-1.329088</v>
      </c>
      <c r="I11" s="3">
        <f>'[1]1-9月比较'!E12</f>
        <v>-3.4001980000000001</v>
      </c>
      <c r="J11" s="3">
        <f>'[1]1-9月比较'!I12</f>
        <v>50.341093999999998</v>
      </c>
      <c r="K11" s="3">
        <f>'[1]1-9月比较'!J12</f>
        <v>-26.256418999999998</v>
      </c>
      <c r="L11" s="3">
        <f>'[1]1-9月比较'!N12</f>
        <v>-22.384924999999999</v>
      </c>
      <c r="M11" s="3">
        <f>'[1]1-9月比较'!O12</f>
        <v>-2.0522339999999999</v>
      </c>
      <c r="O11" s="3">
        <f>'[2]202002'!$G15</f>
        <v>43.13</v>
      </c>
      <c r="P11" s="3">
        <f>'[2]202003'!$G15</f>
        <v>66.959999999999994</v>
      </c>
      <c r="Q11" s="3">
        <f>'[2]202004'!$G15</f>
        <v>97.75</v>
      </c>
      <c r="R11" s="3">
        <f>'[2]202005'!$G15</f>
        <v>124.83</v>
      </c>
      <c r="S11" s="3">
        <f>'[2]202006'!$G15</f>
        <v>155.69</v>
      </c>
      <c r="T11" s="3">
        <f>'[2]202007'!$G15</f>
        <v>162.05000000000001</v>
      </c>
      <c r="U11" s="3">
        <f>'[2]202008'!$G15</f>
        <v>187.15</v>
      </c>
      <c r="V11" s="3">
        <f>'[2]202009'!$G15</f>
        <v>216.87</v>
      </c>
      <c r="W11" s="3">
        <f>'[2]202002'!$Y15</f>
        <v>0.68</v>
      </c>
      <c r="X11" s="3">
        <f>'[2]202003'!$Y15</f>
        <v>1.38</v>
      </c>
      <c r="Y11" s="3">
        <f>'[2]202004'!$Y15</f>
        <v>3.16</v>
      </c>
      <c r="Z11" s="3">
        <f>'[2]202005'!$Y15</f>
        <v>5.13</v>
      </c>
      <c r="AA11" s="3">
        <f>'[2]202006'!$Y15</f>
        <v>5.87</v>
      </c>
      <c r="AB11" s="3">
        <f>'[2]202007'!$Y15</f>
        <v>6.91</v>
      </c>
      <c r="AC11" s="3">
        <f>'[2]202008'!$Y15</f>
        <v>8.56</v>
      </c>
      <c r="AD11" s="3">
        <f>'[2]202009'!$Y15</f>
        <v>11</v>
      </c>
      <c r="AE11" s="3">
        <f>'[2]202002'!$BI15</f>
        <v>6.68</v>
      </c>
      <c r="AF11" s="3">
        <f>'[2]202003'!$BI15</f>
        <v>10.3</v>
      </c>
      <c r="AG11" s="3">
        <f>'[2]202004'!$BI15</f>
        <v>14.09</v>
      </c>
      <c r="AH11" s="3">
        <f>'[2]202005'!$BI15</f>
        <v>17.13</v>
      </c>
      <c r="AI11" s="3">
        <f>'[2]202006'!$BI15</f>
        <v>20.34</v>
      </c>
      <c r="AJ11" s="3">
        <f>'[2]202007'!$BI15</f>
        <v>19.27</v>
      </c>
      <c r="AK11" s="3">
        <f>'[2]202008'!$BI15</f>
        <v>21.72</v>
      </c>
      <c r="AL11" s="3">
        <f>'[2]202009'!$BI15</f>
        <v>25.28</v>
      </c>
      <c r="AM11" s="3">
        <f>'[2]202002'!$I15</f>
        <v>-17.18</v>
      </c>
      <c r="AN11" s="3">
        <f>'[2]202003'!$I15</f>
        <v>-21.71</v>
      </c>
      <c r="AO11" s="3">
        <f>'[2]202004'!$I15</f>
        <v>-16.823029999999999</v>
      </c>
      <c r="AP11" s="3">
        <f>'[2]202005'!$I15</f>
        <v>-11.463096999999999</v>
      </c>
      <c r="AQ11" s="3">
        <f>'[2]202006'!$I15</f>
        <v>-9.1226630000000011</v>
      </c>
      <c r="AR11" s="3">
        <f>'[2]202007'!$I15</f>
        <v>-7.3236789999999994</v>
      </c>
      <c r="AS11" s="3">
        <f>'[2]202008'!$I15</f>
        <v>-5.8027940000000005</v>
      </c>
      <c r="AT11" s="3">
        <f>'[2]202009'!$I15</f>
        <v>-1.329088</v>
      </c>
      <c r="AU11" s="3">
        <f>'[2]202002'!$AA15</f>
        <v>-56.31</v>
      </c>
      <c r="AV11" s="3">
        <f>'[2]202003'!$AA15</f>
        <v>-51.76</v>
      </c>
      <c r="AW11" s="3">
        <f>'[2]202004'!$AA15</f>
        <v>-32.617038000000001</v>
      </c>
      <c r="AX11" s="3">
        <f>'[2]202005'!$AA15</f>
        <v>-8.7303850000000001</v>
      </c>
      <c r="AY11" s="3">
        <f>'[2]202006'!$AA15</f>
        <v>-15.990788</v>
      </c>
      <c r="AZ11" s="3">
        <f>'[2]202007'!$AA15</f>
        <v>24.915886</v>
      </c>
      <c r="BA11" s="3">
        <f>'[2]202008'!$AA15</f>
        <v>29.243217999999999</v>
      </c>
      <c r="BB11" s="3">
        <f>'[2]202009'!$AA15</f>
        <v>50.341093999999998</v>
      </c>
      <c r="BC11" s="3">
        <f>'[2]202002'!$BK15</f>
        <v>-10.17</v>
      </c>
      <c r="BD11" s="3">
        <f>'[2]202003'!$BK15</f>
        <v>-15.22</v>
      </c>
      <c r="BE11" s="3">
        <f>'[2]202004'!$BK15</f>
        <v>-15.915832999999999</v>
      </c>
      <c r="BF11" s="3">
        <f>'[2]202005'!$BK15</f>
        <v>-19.571565</v>
      </c>
      <c r="BG11" s="3">
        <f>'[2]202006'!$BK15</f>
        <v>-21.699387999999999</v>
      </c>
      <c r="BH11" s="3">
        <f>'[2]202007'!$BK15</f>
        <v>-23.457452</v>
      </c>
      <c r="BI11" s="3">
        <f>'[2]202008'!$BK15</f>
        <v>-24.410518</v>
      </c>
      <c r="BJ11" s="3">
        <f>'[2]202009'!$BK15</f>
        <v>-22.384924999999999</v>
      </c>
    </row>
    <row r="12" spans="1:62" x14ac:dyDescent="0.2">
      <c r="A12" s="1" t="s">
        <v>36</v>
      </c>
      <c r="B12" s="3">
        <f>'[1]1-9月比较'!B13</f>
        <v>81.95</v>
      </c>
      <c r="C12" s="3">
        <f>'[1]1-9月比较'!C13</f>
        <v>95.47</v>
      </c>
      <c r="D12" s="3">
        <f>'[1]1-9月比较'!G13</f>
        <v>4.3899999999999997</v>
      </c>
      <c r="E12" s="3">
        <f>'[1]1-9月比较'!H13</f>
        <v>3.76</v>
      </c>
      <c r="F12" s="3">
        <f>'[1]1-9月比较'!L13</f>
        <v>18.940000000000001</v>
      </c>
      <c r="G12" s="3">
        <f>'[1]1-9月比较'!M13</f>
        <v>14.19</v>
      </c>
      <c r="H12" s="3">
        <f>'[1]1-9月比较'!D13</f>
        <v>25.423870999999998</v>
      </c>
      <c r="I12" s="3">
        <f>'[1]1-9月比较'!E13</f>
        <v>8.4809950000000001</v>
      </c>
      <c r="J12" s="3">
        <f>'[1]1-9月比较'!I13</f>
        <v>66.002043</v>
      </c>
      <c r="K12" s="3">
        <f>'[1]1-9月比较'!J13</f>
        <v>11.341153</v>
      </c>
      <c r="L12" s="3">
        <f>'[1]1-9月比较'!N13</f>
        <v>26.505928000000001</v>
      </c>
      <c r="M12" s="3">
        <f>'[1]1-9月比较'!O13</f>
        <v>-24.850118999999999</v>
      </c>
      <c r="O12" s="3">
        <f>'[2]202002'!$G16</f>
        <v>7.5</v>
      </c>
      <c r="P12" s="3">
        <f>'[2]202003'!$G16</f>
        <v>16.41</v>
      </c>
      <c r="Q12" s="3">
        <f>'[2]202004'!$G16</f>
        <v>26.98</v>
      </c>
      <c r="R12" s="3">
        <f>'[2]202005'!$G16</f>
        <v>37.89</v>
      </c>
      <c r="S12" s="3">
        <f>'[2]202006'!$G16</f>
        <v>49.48</v>
      </c>
      <c r="T12" s="3">
        <f>'[2]202007'!$G16</f>
        <v>60.84</v>
      </c>
      <c r="U12" s="3">
        <f>'[2]202008'!$G16</f>
        <v>68.17</v>
      </c>
      <c r="V12" s="3">
        <f>'[2]202009'!$G16</f>
        <v>81.95</v>
      </c>
      <c r="W12" s="3">
        <f>'[2]202002'!$Y16</f>
        <v>-1.43</v>
      </c>
      <c r="X12" s="3">
        <f>'[2]202003'!$Y16</f>
        <v>-1.26</v>
      </c>
      <c r="Y12" s="3">
        <f>'[2]202004'!$Y16</f>
        <v>-0.51</v>
      </c>
      <c r="Z12" s="3">
        <f>'[2]202005'!$Y16</f>
        <v>0.02</v>
      </c>
      <c r="AA12" s="3">
        <f>'[2]202006'!$Y16</f>
        <v>1.0900000000000001</v>
      </c>
      <c r="AB12" s="3">
        <f>'[2]202007'!$Y16</f>
        <v>1.19</v>
      </c>
      <c r="AC12" s="3">
        <f>'[2]202008'!$Y16</f>
        <v>2.39</v>
      </c>
      <c r="AD12" s="3">
        <f>'[2]202009'!$Y16</f>
        <v>4.3899999999999997</v>
      </c>
      <c r="AE12" s="3">
        <f>'[2]202002'!$BI16</f>
        <v>1.97</v>
      </c>
      <c r="AF12" s="3">
        <f>'[2]202003'!$BI16</f>
        <v>5.19</v>
      </c>
      <c r="AG12" s="3">
        <f>'[2]202004'!$BI16</f>
        <v>7.53</v>
      </c>
      <c r="AH12" s="3">
        <f>'[2]202005'!$BI16</f>
        <v>9.98</v>
      </c>
      <c r="AI12" s="3">
        <f>'[2]202006'!$BI16</f>
        <v>12.44</v>
      </c>
      <c r="AJ12" s="3">
        <f>'[2]202007'!$BI16</f>
        <v>14.8</v>
      </c>
      <c r="AK12" s="3">
        <f>'[2]202008'!$BI16</f>
        <v>16.89</v>
      </c>
      <c r="AL12" s="3">
        <f>'[2]202009'!$BI16</f>
        <v>18.940000000000001</v>
      </c>
      <c r="AM12" s="3">
        <f>'[2]202002'!$I16</f>
        <v>-24.77</v>
      </c>
      <c r="AN12" s="3">
        <f>'[2]202003'!$I16</f>
        <v>-6.33</v>
      </c>
      <c r="AO12" s="3">
        <f>'[2]202004'!$I16</f>
        <v>15.213465000000001</v>
      </c>
      <c r="AP12" s="3">
        <f>'[2]202005'!$I16</f>
        <v>27.833834000000003</v>
      </c>
      <c r="AQ12" s="3">
        <f>'[2]202006'!$I16</f>
        <v>23.227529000000001</v>
      </c>
      <c r="AR12" s="3">
        <f>'[2]202007'!$I16</f>
        <v>30.713456000000001</v>
      </c>
      <c r="AS12" s="3">
        <f>'[2]202008'!$I16</f>
        <v>26.872270999999998</v>
      </c>
      <c r="AT12" s="3">
        <f>'[2]202009'!$I16</f>
        <v>25.423870999999998</v>
      </c>
      <c r="AU12" s="3">
        <f>'[2]202002'!$AA16</f>
        <v>-29.49</v>
      </c>
      <c r="AV12" s="3">
        <f>'[2]202003'!$AA16</f>
        <v>-59.32</v>
      </c>
      <c r="AW12" s="3">
        <f>'[2]202004'!$AA16</f>
        <v>11.171519</v>
      </c>
      <c r="AX12" s="3">
        <f>'[2]202005'!$AA16</f>
        <v>-68.397626000000002</v>
      </c>
      <c r="AY12" s="3">
        <f>'[2]202006'!$AA16</f>
        <v>-19.925280000000001</v>
      </c>
      <c r="AZ12" s="3">
        <f>'[2]202007'!$AA16</f>
        <v>5.0520189999999996</v>
      </c>
      <c r="BA12" s="3">
        <f>'[2]202008'!$AA16</f>
        <v>74.553278000000006</v>
      </c>
      <c r="BB12" s="3">
        <f>'[2]202009'!$AA16</f>
        <v>66.002043</v>
      </c>
      <c r="BC12" s="3">
        <f>'[2]202002'!$BK16</f>
        <v>-38.380000000000003</v>
      </c>
      <c r="BD12" s="3">
        <f>'[2]202003'!$BK16</f>
        <v>13.94</v>
      </c>
      <c r="BE12" s="3">
        <f>'[2]202004'!$BK16</f>
        <v>24.951861999999998</v>
      </c>
      <c r="BF12" s="3">
        <f>'[2]202005'!$BK16</f>
        <v>30.688468</v>
      </c>
      <c r="BG12" s="3">
        <f>'[2]202006'!$BK16</f>
        <v>27.739160000000002</v>
      </c>
      <c r="BH12" s="3">
        <f>'[2]202007'!$BK16</f>
        <v>29.796470000000003</v>
      </c>
      <c r="BI12" s="3">
        <f>'[2]202008'!$BK16</f>
        <v>28.455687000000001</v>
      </c>
      <c r="BJ12" s="3">
        <f>'[2]202009'!$BK16</f>
        <v>26.505928000000001</v>
      </c>
    </row>
    <row r="13" spans="1:62" x14ac:dyDescent="0.2">
      <c r="A13" s="1" t="s">
        <v>37</v>
      </c>
      <c r="B13" s="3">
        <f>'[1]1-9月比较'!B14</f>
        <v>18.87</v>
      </c>
      <c r="C13" s="3">
        <f>'[1]1-9月比较'!C14</f>
        <v>13.8</v>
      </c>
      <c r="D13" s="3">
        <f>'[1]1-9月比较'!G14</f>
        <v>1.88</v>
      </c>
      <c r="E13" s="3">
        <f>'[1]1-9月比较'!H14</f>
        <v>1.02</v>
      </c>
      <c r="F13" s="3">
        <f>'[1]1-9月比较'!L14</f>
        <v>3.16</v>
      </c>
      <c r="G13" s="3">
        <f>'[1]1-9月比较'!M14</f>
        <v>1.18</v>
      </c>
      <c r="H13" s="3">
        <f>'[1]1-9月比较'!D14</f>
        <v>33.058054999999996</v>
      </c>
      <c r="I13" s="3">
        <f>'[1]1-9月比较'!E14</f>
        <v>47.377977000000001</v>
      </c>
      <c r="J13" s="3">
        <f>'[1]1-9月比较'!I14</f>
        <v>81.433663999999993</v>
      </c>
      <c r="K13" s="3">
        <f>'[1]1-9月比较'!J14</f>
        <v>13.530067000000001</v>
      </c>
      <c r="L13" s="3">
        <f>'[1]1-9月比较'!N14</f>
        <v>146.85352899999998</v>
      </c>
      <c r="M13" s="3">
        <f>'[1]1-9月比较'!O14</f>
        <v>11.028860999999999</v>
      </c>
      <c r="O13" s="3">
        <f>'[2]202002'!$G17</f>
        <v>3.42</v>
      </c>
      <c r="P13" s="3">
        <f>'[2]202003'!$G17</f>
        <v>4.87</v>
      </c>
      <c r="Q13" s="3">
        <f>'[2]202004'!$G17</f>
        <v>6.8</v>
      </c>
      <c r="R13" s="3">
        <f>'[2]202005'!$G17</f>
        <v>9.4</v>
      </c>
      <c r="S13" s="3">
        <f>'[2]202006'!$G17</f>
        <v>12.93</v>
      </c>
      <c r="T13" s="3">
        <f>'[2]202007'!$G17</f>
        <v>14.73</v>
      </c>
      <c r="U13" s="3">
        <f>'[2]202008'!$G17</f>
        <v>17.22</v>
      </c>
      <c r="V13" s="3">
        <f>'[2]202009'!$G17</f>
        <v>18.87</v>
      </c>
      <c r="W13" s="3">
        <f>'[2]202002'!$Y17</f>
        <v>0.44</v>
      </c>
      <c r="X13" s="3">
        <f>'[2]202003'!$Y17</f>
        <v>0.55000000000000004</v>
      </c>
      <c r="Y13" s="3">
        <f>'[2]202004'!$Y17</f>
        <v>0.78</v>
      </c>
      <c r="Z13" s="3">
        <f>'[2]202005'!$Y17</f>
        <v>1.1000000000000001</v>
      </c>
      <c r="AA13" s="3">
        <f>'[2]202006'!$Y17</f>
        <v>1.43</v>
      </c>
      <c r="AB13" s="3">
        <f>'[2]202007'!$Y17</f>
        <v>1.32</v>
      </c>
      <c r="AC13" s="3">
        <f>'[2]202008'!$Y17</f>
        <v>1.67</v>
      </c>
      <c r="AD13" s="3">
        <f>'[2]202009'!$Y17</f>
        <v>1.88</v>
      </c>
      <c r="AE13" s="3">
        <f>'[2]202002'!$BI17</f>
        <v>1.08</v>
      </c>
      <c r="AF13" s="3">
        <f>'[2]202003'!$BI17</f>
        <v>1.38</v>
      </c>
      <c r="AG13" s="3">
        <f>'[2]202004'!$BI17</f>
        <v>1.61</v>
      </c>
      <c r="AH13" s="3">
        <f>'[2]202005'!$BI17</f>
        <v>2.0099999999999998</v>
      </c>
      <c r="AI13" s="3">
        <f>'[2]202006'!$BI17</f>
        <v>2.0299999999999998</v>
      </c>
      <c r="AJ13" s="3">
        <f>'[2]202007'!$BI17</f>
        <v>2.2400000000000002</v>
      </c>
      <c r="AK13" s="3">
        <f>'[2]202008'!$BI17</f>
        <v>2.96</v>
      </c>
      <c r="AL13" s="3">
        <f>'[2]202009'!$BI17</f>
        <v>3.16</v>
      </c>
      <c r="AM13" s="3">
        <f>'[2]202002'!$I17</f>
        <v>-1.63</v>
      </c>
      <c r="AN13" s="3">
        <f>'[2]202003'!$I17</f>
        <v>0.19</v>
      </c>
      <c r="AO13" s="3">
        <f>'[2]202004'!$I17</f>
        <v>15.348087999999999</v>
      </c>
      <c r="AP13" s="3">
        <f>'[2]202005'!$I17</f>
        <v>34.620343999999996</v>
      </c>
      <c r="AQ13" s="3">
        <f>'[2]202006'!$I17</f>
        <v>40.456605000000003</v>
      </c>
      <c r="AR13" s="3">
        <f>'[2]202007'!$I17</f>
        <v>33.884576000000003</v>
      </c>
      <c r="AS13" s="3">
        <f>'[2]202008'!$I17</f>
        <v>34.114559</v>
      </c>
      <c r="AT13" s="3">
        <f>'[2]202009'!$I17</f>
        <v>33.058054999999996</v>
      </c>
      <c r="AU13" s="3">
        <f>'[2]202002'!$AA17</f>
        <v>19.29</v>
      </c>
      <c r="AV13" s="3">
        <f>'[2]202003'!$AA17</f>
        <v>5.88</v>
      </c>
      <c r="AW13" s="3">
        <f>'[2]202004'!$AA17</f>
        <v>61.091586</v>
      </c>
      <c r="AX13" s="3">
        <f>'[2]202005'!$AA17</f>
        <v>61.838808999999998</v>
      </c>
      <c r="AY13" s="3">
        <f>'[2]202006'!$AA17</f>
        <v>101.156069</v>
      </c>
      <c r="AZ13" s="3">
        <f>'[2]202007'!$AA17</f>
        <v>57.151356</v>
      </c>
      <c r="BA13" s="3">
        <f>'[2]202008'!$AA17</f>
        <v>57.759273</v>
      </c>
      <c r="BB13" s="3">
        <f>'[2]202009'!$AA17</f>
        <v>81.433663999999993</v>
      </c>
      <c r="BC13" s="3">
        <f>'[2]202002'!$BK17</f>
        <v>72.91</v>
      </c>
      <c r="BD13" s="3">
        <f>'[2]202003'!$BK17</f>
        <v>111.29</v>
      </c>
      <c r="BE13" s="3">
        <f>'[2]202004'!$BK17</f>
        <v>66.670116000000007</v>
      </c>
      <c r="BF13" s="3">
        <f>'[2]202005'!$BK17</f>
        <v>55.862496999999998</v>
      </c>
      <c r="BG13" s="3">
        <f>'[2]202006'!$BK17</f>
        <v>232.792261</v>
      </c>
      <c r="BH13" s="3">
        <f>'[2]202007'!$BK17</f>
        <v>165.28239199999999</v>
      </c>
      <c r="BI13" s="3">
        <f>'[2]202008'!$BK17</f>
        <v>173.58490600000002</v>
      </c>
      <c r="BJ13" s="3">
        <f>'[2]202009'!$BK17</f>
        <v>146.85352899999998</v>
      </c>
    </row>
    <row r="14" spans="1:62" x14ac:dyDescent="0.2">
      <c r="A14" s="1" t="s">
        <v>38</v>
      </c>
      <c r="B14" s="3">
        <f>'[1]1-9月比较'!B15</f>
        <v>21.45</v>
      </c>
      <c r="C14" s="3">
        <f>'[1]1-9月比较'!C15</f>
        <v>30.16</v>
      </c>
      <c r="D14" s="3">
        <f>'[1]1-9月比较'!G15</f>
        <v>1.45</v>
      </c>
      <c r="E14" s="3">
        <f>'[1]1-9月比较'!H15</f>
        <v>3.42</v>
      </c>
      <c r="F14" s="3">
        <f>'[1]1-9月比较'!L15</f>
        <v>2.08</v>
      </c>
      <c r="G14" s="3">
        <f>'[1]1-9月比较'!M15</f>
        <v>5.0199999999999996</v>
      </c>
      <c r="H14" s="3">
        <f>'[1]1-9月比较'!D15</f>
        <v>-14.697018</v>
      </c>
      <c r="I14" s="3">
        <f>'[1]1-9月比较'!E15</f>
        <v>2.5180410000000002</v>
      </c>
      <c r="J14" s="3">
        <f>'[1]1-9月比较'!I15</f>
        <v>-50.934722000000001</v>
      </c>
      <c r="K14" s="3">
        <f>'[1]1-9月比较'!J15</f>
        <v>95.456624000000005</v>
      </c>
      <c r="L14" s="3">
        <f>'[1]1-9月比较'!N15</f>
        <v>-59.222026000000007</v>
      </c>
      <c r="M14" s="3">
        <f>'[1]1-9月比较'!O15</f>
        <v>-1.4959020000000001</v>
      </c>
      <c r="O14" s="3">
        <f>'[2]202002'!$G18</f>
        <v>2.42</v>
      </c>
      <c r="P14" s="3">
        <f>'[2]202003'!$G18</f>
        <v>5.22</v>
      </c>
      <c r="Q14" s="3">
        <f>'[2]202004'!$G18</f>
        <v>8.26</v>
      </c>
      <c r="R14" s="3">
        <f>'[2]202005'!$G18</f>
        <v>10.97</v>
      </c>
      <c r="S14" s="3">
        <f>'[2]202006'!$G18</f>
        <v>13.52</v>
      </c>
      <c r="T14" s="3">
        <f>'[2]202007'!$G18</f>
        <v>16.09</v>
      </c>
      <c r="U14" s="3">
        <f>'[2]202008'!$G18</f>
        <v>18.649999999999999</v>
      </c>
      <c r="V14" s="3">
        <f>'[2]202009'!$G18</f>
        <v>21.45</v>
      </c>
      <c r="W14" s="3">
        <f>'[2]202002'!$Y18</f>
        <v>-0.21</v>
      </c>
      <c r="X14" s="3">
        <f>'[2]202003'!$Y18</f>
        <v>0.03</v>
      </c>
      <c r="Y14" s="3">
        <f>'[2]202004'!$Y18</f>
        <v>0.42</v>
      </c>
      <c r="Z14" s="3">
        <f>'[2]202005'!$Y18</f>
        <v>0.62</v>
      </c>
      <c r="AA14" s="3">
        <f>'[2]202006'!$Y18</f>
        <v>0.69</v>
      </c>
      <c r="AB14" s="3">
        <f>'[2]202007'!$Y18</f>
        <v>1</v>
      </c>
      <c r="AC14" s="3">
        <f>'[2]202008'!$Y18</f>
        <v>1.2</v>
      </c>
      <c r="AD14" s="3">
        <f>'[2]202009'!$Y18</f>
        <v>1.45</v>
      </c>
      <c r="AE14" s="3">
        <f>'[2]202002'!$BI18</f>
        <v>0.22</v>
      </c>
      <c r="AF14" s="3">
        <f>'[2]202003'!$BI18</f>
        <v>0.42</v>
      </c>
      <c r="AG14" s="3">
        <f>'[2]202004'!$BI18</f>
        <v>0.7</v>
      </c>
      <c r="AH14" s="3">
        <f>'[2]202005'!$BI18</f>
        <v>1.04</v>
      </c>
      <c r="AI14" s="3">
        <f>'[2]202006'!$BI18</f>
        <v>1.28</v>
      </c>
      <c r="AJ14" s="3">
        <f>'[2]202007'!$BI18</f>
        <v>1.59</v>
      </c>
      <c r="AK14" s="3">
        <f>'[2]202008'!$BI18</f>
        <v>1.83</v>
      </c>
      <c r="AL14" s="3">
        <f>'[2]202009'!$BI18</f>
        <v>2.08</v>
      </c>
      <c r="AM14" s="3">
        <f>'[2]202002'!$I18</f>
        <v>-49.56</v>
      </c>
      <c r="AN14" s="3">
        <f>'[2]202003'!$I18</f>
        <v>-34.61</v>
      </c>
      <c r="AO14" s="3">
        <f>'[2]202004'!$I18</f>
        <v>-19.632791999999998</v>
      </c>
      <c r="AP14" s="3">
        <f>'[2]202005'!$I18</f>
        <v>-22.644396999999998</v>
      </c>
      <c r="AQ14" s="3">
        <f>'[2]202006'!$I18</f>
        <v>-20.76915</v>
      </c>
      <c r="AR14" s="3">
        <f>'[2]202007'!$I18</f>
        <v>-16.387632999999997</v>
      </c>
      <c r="AS14" s="3">
        <f>'[2]202008'!$I18</f>
        <v>-15.841151</v>
      </c>
      <c r="AT14" s="3">
        <f>'[2]202009'!$I18</f>
        <v>-14.697018</v>
      </c>
      <c r="AU14" s="3">
        <f>'[2]202002'!$AA18</f>
        <v>-173.9</v>
      </c>
      <c r="AV14" s="3">
        <f>'[2]202003'!$AA18</f>
        <v>-92.58</v>
      </c>
      <c r="AW14" s="3">
        <f>'[2]202004'!$AA18</f>
        <v>-12.04617</v>
      </c>
      <c r="AX14" s="3">
        <f>'[2]202005'!$AA18</f>
        <v>-46.594520000000003</v>
      </c>
      <c r="AY14" s="3">
        <f>'[2]202006'!$AA18</f>
        <v>-59.825479999999999</v>
      </c>
      <c r="AZ14" s="3">
        <f>'[2]202007'!$AA18</f>
        <v>-57.824653000000005</v>
      </c>
      <c r="BA14" s="3">
        <f>'[2]202008'!$AA18</f>
        <v>-58.202662000000004</v>
      </c>
      <c r="BB14" s="3">
        <f>'[2]202009'!$AA18</f>
        <v>-50.934722000000001</v>
      </c>
      <c r="BC14" s="3">
        <f>'[2]202002'!$BK18</f>
        <v>-77.599999999999994</v>
      </c>
      <c r="BD14" s="3">
        <f>'[2]202003'!$BK18</f>
        <v>-76.28</v>
      </c>
      <c r="BE14" s="3">
        <f>'[2]202004'!$BK18</f>
        <v>-67.975291999999996</v>
      </c>
      <c r="BF14" s="3">
        <f>'[2]202005'!$BK18</f>
        <v>-65.282552999999993</v>
      </c>
      <c r="BG14" s="3">
        <f>'[2]202006'!$BK18</f>
        <v>-67.236299000000002</v>
      </c>
      <c r="BH14" s="3">
        <f>'[2]202007'!$BK18</f>
        <v>-62.862161999999998</v>
      </c>
      <c r="BI14" s="3">
        <f>'[2]202008'!$BK18</f>
        <v>-60.876806999999999</v>
      </c>
      <c r="BJ14" s="3">
        <f>'[2]202009'!$BK18</f>
        <v>-59.222026000000007</v>
      </c>
    </row>
    <row r="15" spans="1:62" x14ac:dyDescent="0.2">
      <c r="A15" s="1" t="s">
        <v>39</v>
      </c>
      <c r="B15" s="3">
        <f>'[1]1-9月比较'!B16</f>
        <v>27.01</v>
      </c>
      <c r="C15" s="3">
        <f>'[1]1-9月比较'!C16</f>
        <v>44.19</v>
      </c>
      <c r="D15" s="3">
        <f>'[1]1-9月比较'!G16</f>
        <v>1.71</v>
      </c>
      <c r="E15" s="3">
        <f>'[1]1-9月比较'!H16</f>
        <v>2.34</v>
      </c>
      <c r="F15" s="3">
        <f>'[1]1-9月比较'!L16</f>
        <v>1.91</v>
      </c>
      <c r="G15" s="3">
        <f>'[1]1-9月比较'!M16</f>
        <v>1.63</v>
      </c>
      <c r="H15" s="3">
        <f>'[1]1-9月比较'!D16</f>
        <v>-6.177492</v>
      </c>
      <c r="I15" s="3">
        <f>'[1]1-9月比较'!E16</f>
        <v>8.461939000000001</v>
      </c>
      <c r="J15" s="3">
        <f>'[1]1-9月比较'!I16</f>
        <v>22.078199999999999</v>
      </c>
      <c r="K15" s="3">
        <f>'[1]1-9月比较'!J16</f>
        <v>11.145379</v>
      </c>
      <c r="L15" s="3">
        <f>'[1]1-9月比较'!N16</f>
        <v>19.528366999999999</v>
      </c>
      <c r="M15" s="3">
        <f>'[1]1-9月比较'!O16</f>
        <v>16.926599</v>
      </c>
      <c r="O15" s="3">
        <f>'[2]202002'!$G19</f>
        <v>3.22</v>
      </c>
      <c r="P15" s="3">
        <f>'[2]202003'!$G19</f>
        <v>5.78</v>
      </c>
      <c r="Q15" s="3">
        <f>'[2]202004'!$G19</f>
        <v>8.86</v>
      </c>
      <c r="R15" s="3">
        <f>'[2]202005'!$G19</f>
        <v>11.96</v>
      </c>
      <c r="S15" s="3">
        <f>'[2]202006'!$G19</f>
        <v>15.32</v>
      </c>
      <c r="T15" s="3">
        <f>'[2]202007'!$G19</f>
        <v>18.260000000000002</v>
      </c>
      <c r="U15" s="3">
        <f>'[2]202008'!$G19</f>
        <v>21.66</v>
      </c>
      <c r="V15" s="3">
        <f>'[2]202009'!$G19</f>
        <v>27.01</v>
      </c>
      <c r="W15" s="3">
        <f>'[2]202002'!$Y19</f>
        <v>-0.23</v>
      </c>
      <c r="X15" s="3">
        <f>'[2]202003'!$Y19</f>
        <v>-0.33</v>
      </c>
      <c r="Y15" s="3">
        <f>'[2]202004'!$Y19</f>
        <v>-0.11</v>
      </c>
      <c r="Z15" s="3">
        <f>'[2]202005'!$Y19</f>
        <v>0.23</v>
      </c>
      <c r="AA15" s="3">
        <f>'[2]202006'!$Y19</f>
        <v>0.41</v>
      </c>
      <c r="AB15" s="3">
        <f>'[2]202007'!$Y19</f>
        <v>0.6</v>
      </c>
      <c r="AC15" s="3">
        <f>'[2]202008'!$Y19</f>
        <v>0.96</v>
      </c>
      <c r="AD15" s="3">
        <f>'[2]202009'!$Y19</f>
        <v>1.71</v>
      </c>
      <c r="AE15" s="3">
        <f>'[2]202002'!$BI19</f>
        <v>0.21</v>
      </c>
      <c r="AF15" s="3">
        <f>'[2]202003'!$BI19</f>
        <v>0.28000000000000003</v>
      </c>
      <c r="AG15" s="3">
        <f>'[2]202004'!$BI19</f>
        <v>0.44</v>
      </c>
      <c r="AH15" s="3">
        <f>'[2]202005'!$BI19</f>
        <v>0.63</v>
      </c>
      <c r="AI15" s="3">
        <f>'[2]202006'!$BI19</f>
        <v>0.83</v>
      </c>
      <c r="AJ15" s="3">
        <f>'[2]202007'!$BI19</f>
        <v>1.03</v>
      </c>
      <c r="AK15" s="3">
        <f>'[2]202008'!$BI19</f>
        <v>1.38</v>
      </c>
      <c r="AL15" s="3">
        <f>'[2]202009'!$BI19</f>
        <v>1.91</v>
      </c>
      <c r="AM15" s="3">
        <f>'[2]202002'!$I19</f>
        <v>-50.14</v>
      </c>
      <c r="AN15" s="3">
        <f>'[2]202003'!$I19</f>
        <v>-32.28</v>
      </c>
      <c r="AO15" s="3">
        <f>'[2]202004'!$I19</f>
        <v>-25.321501000000001</v>
      </c>
      <c r="AP15" s="3">
        <f>'[2]202005'!$I19</f>
        <v>-22.951981</v>
      </c>
      <c r="AQ15" s="3">
        <f>'[2]202006'!$I19</f>
        <v>-22.444951</v>
      </c>
      <c r="AR15" s="3">
        <f>'[2]202007'!$I19</f>
        <v>-20.815463000000001</v>
      </c>
      <c r="AS15" s="3">
        <f>'[2]202008'!$I19</f>
        <v>-17.739411</v>
      </c>
      <c r="AT15" s="3">
        <f>'[2]202009'!$I19</f>
        <v>-6.177492</v>
      </c>
      <c r="AU15" s="3">
        <f>'[2]202002'!$AA19</f>
        <v>-640.14</v>
      </c>
      <c r="AV15" s="3">
        <f>'[2]202003'!$AA19</f>
        <v>-441.88</v>
      </c>
      <c r="AW15" s="3">
        <f>'[2]202004'!$AA19</f>
        <v>-149.64444400000002</v>
      </c>
      <c r="AX15" s="3">
        <f>'[2]202005'!$AA19</f>
        <v>-48.759059999999998</v>
      </c>
      <c r="AY15" s="3">
        <f>'[2]202006'!$AA19</f>
        <v>-54.381672999999999</v>
      </c>
      <c r="AZ15" s="3">
        <f>'[2]202007'!$AA19</f>
        <v>-40.950693999999999</v>
      </c>
      <c r="BA15" s="3">
        <f>'[2]202008'!$AA19</f>
        <v>-11.484748</v>
      </c>
      <c r="BB15" s="3">
        <f>'[2]202009'!$AA19</f>
        <v>22.078199999999999</v>
      </c>
      <c r="BC15" s="3">
        <f>'[2]202002'!$BK19</f>
        <v>-26.68</v>
      </c>
      <c r="BD15" s="3">
        <f>'[2]202003'!$BK19</f>
        <v>-37.200000000000003</v>
      </c>
      <c r="BE15" s="3">
        <f>'[2]202004'!$BK19</f>
        <v>-30.852909</v>
      </c>
      <c r="BF15" s="3">
        <f>'[2]202005'!$BK19</f>
        <v>-17.939679000000002</v>
      </c>
      <c r="BG15" s="3">
        <f>'[2]202006'!$BK19</f>
        <v>-13.148244999999999</v>
      </c>
      <c r="BH15" s="3">
        <f>'[2]202007'!$BK19</f>
        <v>-16.026683999999999</v>
      </c>
      <c r="BI15" s="3">
        <f>'[2]202008'!$BK19</f>
        <v>-3.1478869999999999</v>
      </c>
      <c r="BJ15" s="3">
        <f>'[2]202009'!$BK19</f>
        <v>19.528366999999999</v>
      </c>
    </row>
    <row r="16" spans="1:62" x14ac:dyDescent="0.2">
      <c r="A16" s="1" t="s">
        <v>40</v>
      </c>
      <c r="B16" s="3">
        <f>'[1]1-9月比较'!B17</f>
        <v>4.18</v>
      </c>
      <c r="C16" s="3">
        <f>'[1]1-9月比较'!C17</f>
        <v>3.61</v>
      </c>
      <c r="D16" s="3">
        <f>'[1]1-9月比较'!G17</f>
        <v>0.5</v>
      </c>
      <c r="E16" s="3">
        <f>'[1]1-9月比较'!H17</f>
        <v>0.39</v>
      </c>
      <c r="F16" s="3">
        <f>'[1]1-9月比较'!L17</f>
        <v>0.15</v>
      </c>
      <c r="G16" s="3">
        <f>'[1]1-9月比较'!M17</f>
        <v>0.21</v>
      </c>
      <c r="H16" s="3">
        <f>'[1]1-9月比较'!D17</f>
        <v>-28.039282999999998</v>
      </c>
      <c r="I16" s="3">
        <f>'[1]1-9月比较'!E17</f>
        <v>11.052679999999999</v>
      </c>
      <c r="J16" s="3">
        <f>'[1]1-9月比较'!I17</f>
        <v>-2.200393</v>
      </c>
      <c r="K16" s="3">
        <f>'[1]1-9月比较'!J17</f>
        <v>-18.838788999999998</v>
      </c>
      <c r="L16" s="3">
        <f>'[1]1-9月比较'!N17</f>
        <v>18.485341999999999</v>
      </c>
      <c r="M16" s="3">
        <f>'[1]1-9月比较'!O17</f>
        <v>-7.7822760000000004</v>
      </c>
      <c r="O16" s="3">
        <f>'[2]202002'!$G20</f>
        <v>0.82</v>
      </c>
      <c r="P16" s="3">
        <f>'[2]202003'!$G20</f>
        <v>1.17</v>
      </c>
      <c r="Q16" s="3">
        <f>'[2]202004'!$G20</f>
        <v>1.55</v>
      </c>
      <c r="R16" s="3">
        <f>'[2]202005'!$G20</f>
        <v>2.0499999999999998</v>
      </c>
      <c r="S16" s="3">
        <f>'[2]202006'!$G20</f>
        <v>2.67</v>
      </c>
      <c r="T16" s="3">
        <f>'[2]202007'!$G20</f>
        <v>3.06</v>
      </c>
      <c r="U16" s="3">
        <f>'[2]202008'!$G20</f>
        <v>3.46</v>
      </c>
      <c r="V16" s="3">
        <f>'[2]202009'!$G20</f>
        <v>4.18</v>
      </c>
      <c r="W16" s="3">
        <f>'[2]202002'!$Y20</f>
        <v>-0.1</v>
      </c>
      <c r="X16" s="3">
        <f>'[2]202003'!$Y20</f>
        <v>-0.11</v>
      </c>
      <c r="Y16" s="3">
        <f>'[2]202004'!$Y20</f>
        <v>-0.02</v>
      </c>
      <c r="Z16" s="3">
        <f>'[2]202005'!$Y20</f>
        <v>0.12</v>
      </c>
      <c r="AA16" s="3">
        <f>'[2]202006'!$Y20</f>
        <v>0.24</v>
      </c>
      <c r="AB16" s="3">
        <f>'[2]202007'!$Y20</f>
        <v>0.42</v>
      </c>
      <c r="AC16" s="3">
        <f>'[2]202008'!$Y20</f>
        <v>0.48</v>
      </c>
      <c r="AD16" s="3">
        <f>'[2]202009'!$Y20</f>
        <v>0.5</v>
      </c>
      <c r="AE16" s="3">
        <f>'[2]202002'!$BI20</f>
        <v>0.02</v>
      </c>
      <c r="AF16" s="3">
        <f>'[2]202003'!$BI20</f>
        <v>0.04</v>
      </c>
      <c r="AG16" s="3">
        <f>'[2]202004'!$BI20</f>
        <v>7.0000000000000007E-2</v>
      </c>
      <c r="AH16" s="3">
        <f>'[2]202005'!$BI20</f>
        <v>0.09</v>
      </c>
      <c r="AI16" s="3">
        <f>'[2]202006'!$BI20</f>
        <v>0.12</v>
      </c>
      <c r="AJ16" s="3">
        <f>'[2]202007'!$BI20</f>
        <v>0.09</v>
      </c>
      <c r="AK16" s="3">
        <f>'[2]202008'!$BI20</f>
        <v>0.12</v>
      </c>
      <c r="AL16" s="3">
        <f>'[2]202009'!$BI20</f>
        <v>0.15</v>
      </c>
      <c r="AM16" s="3">
        <f>'[2]202002'!$I20</f>
        <v>57.7</v>
      </c>
      <c r="AN16" s="3">
        <f>'[2]202003'!$I20</f>
        <v>-3.3</v>
      </c>
      <c r="AO16" s="3">
        <f>'[2]202004'!$I20</f>
        <v>-2.7101799999999998</v>
      </c>
      <c r="AP16" s="3">
        <f>'[2]202005'!$I20</f>
        <v>-11.112557000000001</v>
      </c>
      <c r="AQ16" s="3">
        <f>'[2]202006'!$I20</f>
        <v>-27.457470999999998</v>
      </c>
      <c r="AR16" s="3">
        <f>'[2]202007'!$I20</f>
        <v>-22.880072999999999</v>
      </c>
      <c r="AS16" s="3">
        <f>'[2]202008'!$I20</f>
        <v>-22.660979000000001</v>
      </c>
      <c r="AT16" s="3">
        <f>'[2]202009'!$I20</f>
        <v>-28.039282999999998</v>
      </c>
      <c r="AU16" s="3">
        <f>'[2]202002'!$AA20</f>
        <v>-583.54999999999995</v>
      </c>
      <c r="AV16" s="3">
        <f>'[2]202003'!$AA20</f>
        <v>-182.99</v>
      </c>
      <c r="AW16" s="3">
        <f>'[2]202004'!$AA20</f>
        <v>-110.34650999999999</v>
      </c>
      <c r="AX16" s="3">
        <f>'[2]202005'!$AA20</f>
        <v>-49.152541999999997</v>
      </c>
      <c r="AY16" s="3">
        <f>'[2]202006'!$AA20</f>
        <v>-22.668810000000001</v>
      </c>
      <c r="AZ16" s="3">
        <f>'[2]202007'!$AA20</f>
        <v>9.6874190000000002</v>
      </c>
      <c r="BA16" s="3">
        <f>'[2]202008'!$AA20</f>
        <v>4.5798230000000002</v>
      </c>
      <c r="BB16" s="3">
        <f>'[2]202009'!$AA20</f>
        <v>-2.200393</v>
      </c>
      <c r="BC16" s="3">
        <f>'[2]202002'!$BK20</f>
        <v>-47.4</v>
      </c>
      <c r="BD16" s="3">
        <f>'[2]202003'!$BK20</f>
        <v>-32.46</v>
      </c>
      <c r="BE16" s="3">
        <f>'[2]202004'!$BK20</f>
        <v>-18.623961999999999</v>
      </c>
      <c r="BF16" s="3">
        <f>'[2]202005'!$BK20</f>
        <v>-8.4798349999999996</v>
      </c>
      <c r="BG16" s="3">
        <f>'[2]202006'!$BK20</f>
        <v>-6.0751399999999993</v>
      </c>
      <c r="BH16" s="3">
        <f>'[2]202007'!$BK20</f>
        <v>9.5717879999999997</v>
      </c>
      <c r="BI16" s="3">
        <f>'[2]202008'!$BK20</f>
        <v>21.689259999999997</v>
      </c>
      <c r="BJ16" s="3">
        <f>'[2]202009'!$BK20</f>
        <v>18.485341999999999</v>
      </c>
    </row>
    <row r="17" spans="1:62" x14ac:dyDescent="0.2">
      <c r="A17" s="1" t="s">
        <v>41</v>
      </c>
      <c r="B17" s="3">
        <f>'[1]1-9月比较'!B18</f>
        <v>206.32</v>
      </c>
      <c r="C17" s="3">
        <f>'[1]1-9月比较'!C18</f>
        <v>202.39</v>
      </c>
      <c r="D17" s="3">
        <f>'[1]1-9月比较'!G18</f>
        <v>30.19</v>
      </c>
      <c r="E17" s="3">
        <f>'[1]1-9月比较'!H18</f>
        <v>26.66</v>
      </c>
      <c r="F17" s="3">
        <f>'[1]1-9月比较'!L18</f>
        <v>42.11</v>
      </c>
      <c r="G17" s="3">
        <f>'[1]1-9月比较'!M18</f>
        <v>41.82</v>
      </c>
      <c r="H17" s="3">
        <f>'[1]1-9月比较'!D18</f>
        <v>3.9388140000000003</v>
      </c>
      <c r="I17" s="3">
        <f>'[1]1-9月比较'!E18</f>
        <v>3.9449280000000004</v>
      </c>
      <c r="J17" s="3">
        <f>'[1]1-9月比较'!I18</f>
        <v>12.263057</v>
      </c>
      <c r="K17" s="3">
        <f>'[1]1-9月比较'!J18</f>
        <v>1.5447310000000001</v>
      </c>
      <c r="L17" s="3">
        <f>'[1]1-9月比较'!N18</f>
        <v>2.1728899999999998</v>
      </c>
      <c r="M17" s="3">
        <f>'[1]1-9月比较'!O18</f>
        <v>-11.800658</v>
      </c>
      <c r="O17" s="3">
        <f>'[2]202002'!$G21</f>
        <v>23.3</v>
      </c>
      <c r="P17" s="3">
        <f>'[2]202003'!$G21</f>
        <v>46.24</v>
      </c>
      <c r="Q17" s="3">
        <f>'[2]202004'!$G21</f>
        <v>68.17</v>
      </c>
      <c r="R17" s="3">
        <f>'[2]202005'!$G21</f>
        <v>89.73</v>
      </c>
      <c r="S17" s="3">
        <f>'[2]202006'!$G21</f>
        <v>121.34</v>
      </c>
      <c r="T17" s="3">
        <f>'[2]202007'!$G21</f>
        <v>146.22999999999999</v>
      </c>
      <c r="U17" s="3">
        <f>'[2]202008'!$G21</f>
        <v>172.7</v>
      </c>
      <c r="V17" s="3">
        <f>'[2]202009'!$G21</f>
        <v>206.32</v>
      </c>
      <c r="W17" s="3">
        <f>'[2]202002'!$Y21</f>
        <v>0.65</v>
      </c>
      <c r="X17" s="3">
        <f>'[2]202003'!$Y21</f>
        <v>4.67</v>
      </c>
      <c r="Y17" s="3">
        <f>'[2]202004'!$Y21</f>
        <v>7.49</v>
      </c>
      <c r="Z17" s="3">
        <f>'[2]202005'!$Y21</f>
        <v>10.68</v>
      </c>
      <c r="AA17" s="3">
        <f>'[2]202006'!$Y21</f>
        <v>16.059999999999999</v>
      </c>
      <c r="AB17" s="3">
        <f>'[2]202007'!$Y21</f>
        <v>20.29</v>
      </c>
      <c r="AC17" s="3">
        <f>'[2]202008'!$Y21</f>
        <v>24.2</v>
      </c>
      <c r="AD17" s="3">
        <f>'[2]202009'!$Y21</f>
        <v>30.19</v>
      </c>
      <c r="AE17" s="3">
        <f>'[2]202002'!$BI21</f>
        <v>7.01</v>
      </c>
      <c r="AF17" s="3">
        <f>'[2]202003'!$BI21</f>
        <v>11.81</v>
      </c>
      <c r="AG17" s="3">
        <f>'[2]202004'!$BI21</f>
        <v>16.850000000000001</v>
      </c>
      <c r="AH17" s="3">
        <f>'[2]202005'!$BI21</f>
        <v>20.63</v>
      </c>
      <c r="AI17" s="3">
        <f>'[2]202006'!$BI21</f>
        <v>25.15</v>
      </c>
      <c r="AJ17" s="3">
        <f>'[2]202007'!$BI21</f>
        <v>30.75</v>
      </c>
      <c r="AK17" s="3">
        <f>'[2]202008'!$BI21</f>
        <v>35.79</v>
      </c>
      <c r="AL17" s="3">
        <f>'[2]202009'!$BI21</f>
        <v>42.11</v>
      </c>
      <c r="AM17" s="3">
        <f>'[2]202002'!$I21</f>
        <v>-29.25</v>
      </c>
      <c r="AN17" s="3">
        <f>'[2]202003'!$I21</f>
        <v>-25.06</v>
      </c>
      <c r="AO17" s="3">
        <f>'[2]202004'!$I21</f>
        <v>-16.055537000000001</v>
      </c>
      <c r="AP17" s="3">
        <f>'[2]202005'!$I21</f>
        <v>-12.248391</v>
      </c>
      <c r="AQ17" s="3">
        <f>'[2]202006'!$I21</f>
        <v>-8.1449730000000002</v>
      </c>
      <c r="AR17" s="3">
        <f>'[2]202007'!$I21</f>
        <v>-1.5660710000000002</v>
      </c>
      <c r="AS17" s="3">
        <f>'[2]202008'!$I21</f>
        <v>1.4833350000000001</v>
      </c>
      <c r="AT17" s="3">
        <f>'[2]202009'!$I21</f>
        <v>3.9388140000000003</v>
      </c>
      <c r="AU17" s="3">
        <f>'[2]202002'!$AA21</f>
        <v>-78.650000000000006</v>
      </c>
      <c r="AV17" s="3">
        <f>'[2]202003'!$AA21</f>
        <v>-32.950000000000003</v>
      </c>
      <c r="AW17" s="3">
        <f>'[2]202004'!$AA21</f>
        <v>-18.655816000000002</v>
      </c>
      <c r="AX17" s="3">
        <f>'[2]202005'!$AA21</f>
        <v>-0.33321200000000001</v>
      </c>
      <c r="AY17" s="3">
        <f>'[2]202006'!$AA21</f>
        <v>-5.294378</v>
      </c>
      <c r="AZ17" s="3">
        <f>'[2]202007'!$AA21</f>
        <v>5.1003600000000002</v>
      </c>
      <c r="BA17" s="3">
        <f>'[2]202008'!$AA21</f>
        <v>8.0094639999999995</v>
      </c>
      <c r="BB17" s="3">
        <f>'[2]202009'!$AA21</f>
        <v>12.263057</v>
      </c>
      <c r="BC17" s="3">
        <f>'[2]202002'!$BK21</f>
        <v>-11.53</v>
      </c>
      <c r="BD17" s="3">
        <f>'[2]202003'!$BK21</f>
        <v>-6.2</v>
      </c>
      <c r="BE17" s="3">
        <f>'[2]202004'!$BK21</f>
        <v>-0.136909</v>
      </c>
      <c r="BF17" s="3">
        <f>'[2]202005'!$BK21</f>
        <v>-4.2162239999999995</v>
      </c>
      <c r="BG17" s="3">
        <f>'[2]202006'!$BK21</f>
        <v>-3.9508509999999997</v>
      </c>
      <c r="BH17" s="3">
        <f>'[2]202007'!$BK21</f>
        <v>0.64979699999999996</v>
      </c>
      <c r="BI17" s="3">
        <f>'[2]202008'!$BK21</f>
        <v>-0.11470899999999999</v>
      </c>
      <c r="BJ17" s="3">
        <f>'[2]202009'!$BK21</f>
        <v>2.1728899999999998</v>
      </c>
    </row>
    <row r="18" spans="1:62" x14ac:dyDescent="0.2">
      <c r="A18" s="1" t="s">
        <v>42</v>
      </c>
      <c r="B18" s="3">
        <f>'[1]1-9月比较'!B19</f>
        <v>154.22</v>
      </c>
      <c r="C18" s="3">
        <f>'[1]1-9月比较'!C19</f>
        <v>137.91999999999999</v>
      </c>
      <c r="D18" s="3">
        <f>'[1]1-9月比较'!G19</f>
        <v>19.260000000000002</v>
      </c>
      <c r="E18" s="3">
        <f>'[1]1-9月比较'!H19</f>
        <v>16.32</v>
      </c>
      <c r="F18" s="3">
        <f>'[1]1-9月比较'!L19</f>
        <v>23.35</v>
      </c>
      <c r="G18" s="3">
        <f>'[1]1-9月比较'!M19</f>
        <v>21.68</v>
      </c>
      <c r="H18" s="3">
        <f>'[1]1-9月比较'!D19</f>
        <v>10.470269</v>
      </c>
      <c r="I18" s="3">
        <f>'[1]1-9月比较'!E19</f>
        <v>-5.1791749999999999</v>
      </c>
      <c r="J18" s="3">
        <f>'[1]1-9月比较'!I19</f>
        <v>8.4087209999999999</v>
      </c>
      <c r="K18" s="3">
        <f>'[1]1-9月比较'!J19</f>
        <v>-3.6871750000000003</v>
      </c>
      <c r="L18" s="3">
        <f>'[1]1-9月比较'!N19</f>
        <v>6.4742359999999994</v>
      </c>
      <c r="M18" s="3">
        <f>'[1]1-9月比较'!O19</f>
        <v>-8.8118999999999996</v>
      </c>
      <c r="O18" s="3">
        <f>'[2]202002'!$G22</f>
        <v>16.59</v>
      </c>
      <c r="P18" s="3">
        <f>'[2]202003'!$G22</f>
        <v>31.73</v>
      </c>
      <c r="Q18" s="3">
        <f>'[2]202004'!$G22</f>
        <v>47.85</v>
      </c>
      <c r="R18" s="3">
        <f>'[2]202005'!$G22</f>
        <v>65.36</v>
      </c>
      <c r="S18" s="3">
        <f>'[2]202006'!$G22</f>
        <v>85.73</v>
      </c>
      <c r="T18" s="3">
        <f>'[2]202007'!$G22</f>
        <v>107.45</v>
      </c>
      <c r="U18" s="3">
        <f>'[2]202008'!$G22</f>
        <v>127.91</v>
      </c>
      <c r="V18" s="3">
        <f>'[2]202009'!$G22</f>
        <v>154.22</v>
      </c>
      <c r="W18" s="3">
        <f>'[2]202002'!$Y22</f>
        <v>-0.24</v>
      </c>
      <c r="X18" s="3">
        <f>'[2]202003'!$Y22</f>
        <v>1</v>
      </c>
      <c r="Y18" s="3">
        <f>'[2]202004'!$Y22</f>
        <v>3.89</v>
      </c>
      <c r="Z18" s="3">
        <f>'[2]202005'!$Y22</f>
        <v>9.49</v>
      </c>
      <c r="AA18" s="3">
        <f>'[2]202006'!$Y22</f>
        <v>11.53</v>
      </c>
      <c r="AB18" s="3">
        <f>'[2]202007'!$Y22</f>
        <v>14.49</v>
      </c>
      <c r="AC18" s="3">
        <f>'[2]202008'!$Y22</f>
        <v>16.84</v>
      </c>
      <c r="AD18" s="3">
        <f>'[2]202009'!$Y22</f>
        <v>19.260000000000002</v>
      </c>
      <c r="AE18" s="3">
        <f>'[2]202002'!$BI22</f>
        <v>3.1</v>
      </c>
      <c r="AF18" s="3">
        <f>'[2]202003'!$BI22</f>
        <v>6.64</v>
      </c>
      <c r="AG18" s="3">
        <f>'[2]202004'!$BI22</f>
        <v>9.2899999999999991</v>
      </c>
      <c r="AH18" s="3">
        <f>'[2]202005'!$BI22</f>
        <v>12.26</v>
      </c>
      <c r="AI18" s="3">
        <f>'[2]202006'!$BI22</f>
        <v>15.17</v>
      </c>
      <c r="AJ18" s="3">
        <f>'[2]202007'!$BI22</f>
        <v>18.63</v>
      </c>
      <c r="AK18" s="3">
        <f>'[2]202008'!$BI22</f>
        <v>21.91</v>
      </c>
      <c r="AL18" s="3">
        <f>'[2]202009'!$BI22</f>
        <v>23.35</v>
      </c>
      <c r="AM18" s="3">
        <f>'[2]202002'!$I22</f>
        <v>-11.3</v>
      </c>
      <c r="AN18" s="3">
        <f>'[2]202003'!$I22</f>
        <v>-17.55</v>
      </c>
      <c r="AO18" s="3">
        <f>'[2]202004'!$I22</f>
        <v>-6.2458479999999996</v>
      </c>
      <c r="AP18" s="3">
        <f>'[2]202005'!$I22</f>
        <v>0.89578199999999997</v>
      </c>
      <c r="AQ18" s="3">
        <f>'[2]202006'!$I22</f>
        <v>2.228415</v>
      </c>
      <c r="AR18" s="3">
        <f>'[2]202007'!$I22</f>
        <v>4.9260520000000003</v>
      </c>
      <c r="AS18" s="3">
        <f>'[2]202008'!$I22</f>
        <v>7.3346170000000006</v>
      </c>
      <c r="AT18" s="3">
        <f>'[2]202009'!$I22</f>
        <v>10.470269</v>
      </c>
      <c r="AU18" s="3">
        <f>'[2]202002'!$AA22</f>
        <v>-179.12</v>
      </c>
      <c r="AV18" s="3">
        <f>'[2]202003'!$AA22</f>
        <v>-62.66</v>
      </c>
      <c r="AW18" s="3">
        <f>'[2]202004'!$AA22</f>
        <v>0.13120300000000001</v>
      </c>
      <c r="AX18" s="3">
        <f>'[2]202005'!$AA22</f>
        <v>68.762997999999996</v>
      </c>
      <c r="AY18" s="3">
        <f>'[2]202006'!$AA22</f>
        <v>2.4798830000000001</v>
      </c>
      <c r="AZ18" s="3">
        <f>'[2]202007'!$AA22</f>
        <v>10.128449</v>
      </c>
      <c r="BA18" s="3">
        <f>'[2]202008'!$AA22</f>
        <v>14.374295</v>
      </c>
      <c r="BB18" s="3">
        <f>'[2]202009'!$AA22</f>
        <v>8.4087209999999999</v>
      </c>
      <c r="BC18" s="3">
        <f>'[2]202002'!$BK22</f>
        <v>-21.31</v>
      </c>
      <c r="BD18" s="3">
        <f>'[2]202003'!$BK22</f>
        <v>7.02</v>
      </c>
      <c r="BE18" s="3">
        <f>'[2]202004'!$BK22</f>
        <v>8.719875</v>
      </c>
      <c r="BF18" s="3">
        <f>'[2]202005'!$BK22</f>
        <v>11.889101</v>
      </c>
      <c r="BG18" s="3">
        <f>'[2]202006'!$BK22</f>
        <v>16.568193000000001</v>
      </c>
      <c r="BH18" s="3">
        <f>'[2]202007'!$BK22</f>
        <v>11.294369</v>
      </c>
      <c r="BI18" s="3">
        <f>'[2]202008'!$BK22</f>
        <v>12.682387</v>
      </c>
      <c r="BJ18" s="3">
        <f>'[2]202009'!$BK22</f>
        <v>6.4742359999999994</v>
      </c>
    </row>
    <row r="19" spans="1:62" x14ac:dyDescent="0.2">
      <c r="A19" s="1" t="s">
        <v>43</v>
      </c>
      <c r="B19" s="3">
        <f>'[1]1-9月比较'!B20</f>
        <v>218.87</v>
      </c>
      <c r="C19" s="3">
        <f>'[1]1-9月比较'!C20</f>
        <v>277.37</v>
      </c>
      <c r="D19" s="3">
        <f>'[1]1-9月比较'!G20</f>
        <v>8.3000000000000007</v>
      </c>
      <c r="E19" s="3">
        <f>'[1]1-9月比较'!H20</f>
        <v>14.35</v>
      </c>
      <c r="F19" s="3">
        <f>'[1]1-9月比较'!L20</f>
        <v>109.17</v>
      </c>
      <c r="G19" s="3">
        <f>'[1]1-9月比较'!M20</f>
        <v>161.31</v>
      </c>
      <c r="H19" s="3">
        <f>'[1]1-9月比较'!D20</f>
        <v>-15.769557000000001</v>
      </c>
      <c r="I19" s="3">
        <f>'[1]1-9月比较'!E20</f>
        <v>1.1476999999999999</v>
      </c>
      <c r="J19" s="3">
        <f>'[1]1-9月比较'!I20</f>
        <v>-39.900981999999999</v>
      </c>
      <c r="K19" s="3">
        <f>'[1]1-9月比较'!J20</f>
        <v>-1.4975590000000001</v>
      </c>
      <c r="L19" s="3">
        <f>'[1]1-9月比较'!N20</f>
        <v>-29.294119999999999</v>
      </c>
      <c r="M19" s="3">
        <f>'[1]1-9月比较'!O20</f>
        <v>10.682360000000001</v>
      </c>
      <c r="O19" s="3">
        <f>'[2]202002'!$G23</f>
        <v>38.79</v>
      </c>
      <c r="P19" s="3">
        <f>'[2]202003'!$G23</f>
        <v>67.599999999999994</v>
      </c>
      <c r="Q19" s="3">
        <f>'[2]202004'!$G23</f>
        <v>92.09</v>
      </c>
      <c r="R19" s="3">
        <f>'[2]202005'!$G23</f>
        <v>115.19</v>
      </c>
      <c r="S19" s="3">
        <f>'[2]202006'!$G23</f>
        <v>140.65</v>
      </c>
      <c r="T19" s="3">
        <f>'[2]202007'!$G23</f>
        <v>165.02</v>
      </c>
      <c r="U19" s="3">
        <f>'[2]202008'!$G23</f>
        <v>191.41</v>
      </c>
      <c r="V19" s="3">
        <f>'[2]202009'!$G23</f>
        <v>218.87</v>
      </c>
      <c r="W19" s="3">
        <f>'[2]202002'!$Y23</f>
        <v>0.72</v>
      </c>
      <c r="X19" s="3">
        <f>'[2]202003'!$Y23</f>
        <v>1.52</v>
      </c>
      <c r="Y19" s="3">
        <f>'[2]202004'!$Y23</f>
        <v>2.2200000000000002</v>
      </c>
      <c r="Z19" s="3">
        <f>'[2]202005'!$Y23</f>
        <v>2.88</v>
      </c>
      <c r="AA19" s="3">
        <f>'[2]202006'!$Y23</f>
        <v>4.07</v>
      </c>
      <c r="AB19" s="3">
        <f>'[2]202007'!$Y23</f>
        <v>4.84</v>
      </c>
      <c r="AC19" s="3">
        <f>'[2]202008'!$Y23</f>
        <v>5.91</v>
      </c>
      <c r="AD19" s="3">
        <f>'[2]202009'!$Y23</f>
        <v>8.3000000000000007</v>
      </c>
      <c r="AE19" s="3">
        <f>'[2]202002'!$BI23</f>
        <v>19.899999999999999</v>
      </c>
      <c r="AF19" s="3">
        <f>'[2]202003'!$BI23</f>
        <v>35.47</v>
      </c>
      <c r="AG19" s="3">
        <f>'[2]202004'!$BI23</f>
        <v>46.53</v>
      </c>
      <c r="AH19" s="3">
        <f>'[2]202005'!$BI23</f>
        <v>56.95</v>
      </c>
      <c r="AI19" s="3">
        <f>'[2]202006'!$BI23</f>
        <v>68.63</v>
      </c>
      <c r="AJ19" s="3">
        <f>'[2]202007'!$BI23</f>
        <v>81.3</v>
      </c>
      <c r="AK19" s="3">
        <f>'[2]202008'!$BI23</f>
        <v>94.6</v>
      </c>
      <c r="AL19" s="3">
        <f>'[2]202009'!$BI23</f>
        <v>109.17</v>
      </c>
      <c r="AM19" s="3">
        <f>'[2]202002'!$I23</f>
        <v>-20.29</v>
      </c>
      <c r="AN19" s="3">
        <f>'[2]202003'!$I23</f>
        <v>-14.8</v>
      </c>
      <c r="AO19" s="3">
        <f>'[2]202004'!$I23</f>
        <v>-13.966006999999999</v>
      </c>
      <c r="AP19" s="3">
        <f>'[2]202005'!$I23</f>
        <v>-14.660487999999999</v>
      </c>
      <c r="AQ19" s="3">
        <f>'[2]202006'!$I23</f>
        <v>-16.084717000000001</v>
      </c>
      <c r="AR19" s="3">
        <f>'[2]202007'!$I23</f>
        <v>-16.562051999999998</v>
      </c>
      <c r="AS19" s="3">
        <f>'[2]202008'!$I23</f>
        <v>-16.083126</v>
      </c>
      <c r="AT19" s="3">
        <f>'[2]202009'!$I23</f>
        <v>-15.769557000000001</v>
      </c>
      <c r="AU19" s="3">
        <f>'[2]202002'!$AA23</f>
        <v>-62.23</v>
      </c>
      <c r="AV19" s="3">
        <f>'[2]202003'!$AA23</f>
        <v>-60.99</v>
      </c>
      <c r="AW19" s="3">
        <f>'[2]202004'!$AA23</f>
        <v>-59.201321999999998</v>
      </c>
      <c r="AX19" s="3">
        <f>'[2]202005'!$AA23</f>
        <v>-58.416970999999997</v>
      </c>
      <c r="AY19" s="3">
        <f>'[2]202006'!$AA23</f>
        <v>-52.667854000000005</v>
      </c>
      <c r="AZ19" s="3">
        <f>'[2]202007'!$AA23</f>
        <v>-52.066975999999997</v>
      </c>
      <c r="BA19" s="3">
        <f>'[2]202008'!$AA23</f>
        <v>-49.577630999999997</v>
      </c>
      <c r="BB19" s="3">
        <f>'[2]202009'!$AA23</f>
        <v>-39.900981999999999</v>
      </c>
      <c r="BC19" s="3">
        <f>'[2]202002'!$BK23</f>
        <v>-29.95</v>
      </c>
      <c r="BD19" s="3">
        <f>'[2]202003'!$BK23</f>
        <v>-21.18</v>
      </c>
      <c r="BE19" s="3">
        <f>'[2]202004'!$BK23</f>
        <v>-24.266598000000002</v>
      </c>
      <c r="BF19" s="3">
        <f>'[2]202005'!$BK23</f>
        <v>-27.243296000000001</v>
      </c>
      <c r="BG19" s="3">
        <f>'[2]202006'!$BK23</f>
        <v>-28.292465</v>
      </c>
      <c r="BH19" s="3">
        <f>'[2]202007'!$BK23</f>
        <v>-29.470719000000003</v>
      </c>
      <c r="BI19" s="3">
        <f>'[2]202008'!$BK23</f>
        <v>-29.644314999999999</v>
      </c>
      <c r="BJ19" s="3">
        <f>'[2]202009'!$BK23</f>
        <v>-29.294119999999999</v>
      </c>
    </row>
    <row r="20" spans="1:62" x14ac:dyDescent="0.2">
      <c r="A20" s="1" t="s">
        <v>44</v>
      </c>
      <c r="B20" s="3">
        <f>'[1]1-9月比较'!B21</f>
        <v>580.73</v>
      </c>
      <c r="C20" s="3">
        <f>'[1]1-9月比较'!C21</f>
        <v>589.84</v>
      </c>
      <c r="D20" s="3">
        <f>'[1]1-9月比较'!G21</f>
        <v>61.02</v>
      </c>
      <c r="E20" s="3">
        <f>'[1]1-9月比较'!H21</f>
        <v>63.91</v>
      </c>
      <c r="F20" s="3">
        <f>'[1]1-9月比较'!L21</f>
        <v>194.62</v>
      </c>
      <c r="G20" s="3">
        <f>'[1]1-9月比较'!M21</f>
        <v>194.85</v>
      </c>
      <c r="H20" s="3">
        <f>'[1]1-9月比较'!D21</f>
        <v>3.4954230000000002</v>
      </c>
      <c r="I20" s="3">
        <f>'[1]1-9月比较'!E21</f>
        <v>44.064385999999999</v>
      </c>
      <c r="J20" s="3">
        <f>'[1]1-9月比较'!I21</f>
        <v>-6.9035650000000004</v>
      </c>
      <c r="K20" s="3">
        <f>'[1]1-9月比较'!J21</f>
        <v>50.811775999999995</v>
      </c>
      <c r="L20" s="3">
        <f>'[1]1-9月比较'!N21</f>
        <v>-0.55733900000000003</v>
      </c>
      <c r="M20" s="3">
        <f>'[1]1-9月比较'!O21</f>
        <v>18.812364000000002</v>
      </c>
      <c r="O20" s="3">
        <f>'[2]202002'!$G24</f>
        <v>83.11</v>
      </c>
      <c r="P20" s="3">
        <f>'[2]202003'!$G24</f>
        <v>143.75</v>
      </c>
      <c r="Q20" s="3">
        <f>'[2]202004'!$G24</f>
        <v>207.55</v>
      </c>
      <c r="R20" s="3">
        <f>'[2]202005'!$G24</f>
        <v>274.31</v>
      </c>
      <c r="S20" s="3">
        <f>'[2]202006'!$G24</f>
        <v>354.04</v>
      </c>
      <c r="T20" s="3">
        <f>'[2]202007'!$G24</f>
        <v>426.22</v>
      </c>
      <c r="U20" s="3">
        <f>'[2]202008'!$G24</f>
        <v>500.67</v>
      </c>
      <c r="V20" s="3">
        <f>'[2]202009'!$G24</f>
        <v>580.73</v>
      </c>
      <c r="W20" s="3">
        <f>'[2]202002'!$Y24</f>
        <v>4.6500000000000004</v>
      </c>
      <c r="X20" s="3">
        <f>'[2]202003'!$Y24</f>
        <v>10.66</v>
      </c>
      <c r="Y20" s="3">
        <f>'[2]202004'!$Y24</f>
        <v>17.91</v>
      </c>
      <c r="Z20" s="3">
        <f>'[2]202005'!$Y24</f>
        <v>25.17</v>
      </c>
      <c r="AA20" s="3">
        <f>'[2]202006'!$Y24</f>
        <v>34.909999999999997</v>
      </c>
      <c r="AB20" s="3">
        <f>'[2]202007'!$Y24</f>
        <v>42.41</v>
      </c>
      <c r="AC20" s="3">
        <f>'[2]202008'!$Y24</f>
        <v>50.24</v>
      </c>
      <c r="AD20" s="3">
        <f>'[2]202009'!$Y24</f>
        <v>61.02</v>
      </c>
      <c r="AE20" s="3">
        <f>'[2]202002'!$BI24</f>
        <v>31.08</v>
      </c>
      <c r="AF20" s="3">
        <f>'[2]202003'!$BI24</f>
        <v>52.14</v>
      </c>
      <c r="AG20" s="3">
        <f>'[2]202004'!$BI24</f>
        <v>70.25</v>
      </c>
      <c r="AH20" s="3">
        <f>'[2]202005'!$BI24</f>
        <v>91.65</v>
      </c>
      <c r="AI20" s="3">
        <f>'[2]202006'!$BI24</f>
        <v>118.35</v>
      </c>
      <c r="AJ20" s="3">
        <f>'[2]202007'!$BI24</f>
        <v>145.21</v>
      </c>
      <c r="AK20" s="3">
        <f>'[2]202008'!$BI24</f>
        <v>169.3</v>
      </c>
      <c r="AL20" s="3">
        <f>'[2]202009'!$BI24</f>
        <v>194.62</v>
      </c>
      <c r="AM20" s="3">
        <f>'[2]202002'!$I24</f>
        <v>-12.82</v>
      </c>
      <c r="AN20" s="3">
        <f>'[2]202003'!$I24</f>
        <v>-9.9</v>
      </c>
      <c r="AO20" s="3">
        <f>'[2]202004'!$I24</f>
        <v>-5.106922</v>
      </c>
      <c r="AP20" s="3">
        <f>'[2]202005'!$I24</f>
        <v>-3.121216</v>
      </c>
      <c r="AQ20" s="3">
        <f>'[2]202006'!$I24</f>
        <v>1.9497580000000001</v>
      </c>
      <c r="AR20" s="3">
        <f>'[2]202007'!$I24</f>
        <v>2.754432</v>
      </c>
      <c r="AS20" s="3">
        <f>'[2]202008'!$I24</f>
        <v>3.4375950000000004</v>
      </c>
      <c r="AT20" s="3">
        <f>'[2]202009'!$I24</f>
        <v>3.4954230000000002</v>
      </c>
      <c r="AU20" s="3">
        <f>'[2]202002'!$AA24</f>
        <v>12.25</v>
      </c>
      <c r="AV20" s="3">
        <f>'[2]202003'!$AA24</f>
        <v>7.89</v>
      </c>
      <c r="AW20" s="3">
        <f>'[2]202004'!$AA24</f>
        <v>10.047115</v>
      </c>
      <c r="AX20" s="3">
        <f>'[2]202005'!$AA24</f>
        <v>2.454472</v>
      </c>
      <c r="AY20" s="3">
        <f>'[2]202006'!$AA24</f>
        <v>-11.991509000000001</v>
      </c>
      <c r="AZ20" s="3">
        <f>'[2]202007'!$AA24</f>
        <v>-11.087094</v>
      </c>
      <c r="BA20" s="3">
        <f>'[2]202008'!$AA24</f>
        <v>-10.515873000000001</v>
      </c>
      <c r="BB20" s="3">
        <f>'[2]202009'!$AA24</f>
        <v>-6.9035650000000004</v>
      </c>
      <c r="BC20" s="3">
        <f>'[2]202002'!$BK24</f>
        <v>-11.24</v>
      </c>
      <c r="BD20" s="3">
        <f>'[2]202003'!$BK24</f>
        <v>-5.61</v>
      </c>
      <c r="BE20" s="3">
        <f>'[2]202004'!$BK24</f>
        <v>-6.5714329999999999</v>
      </c>
      <c r="BF20" s="3">
        <f>'[2]202005'!$BK24</f>
        <v>-5.8428639999999996</v>
      </c>
      <c r="BG20" s="3">
        <f>'[2]202006'!$BK24</f>
        <v>-0.15160900000000002</v>
      </c>
      <c r="BH20" s="3">
        <f>'[2]202007'!$BK24</f>
        <v>2.338241</v>
      </c>
      <c r="BI20" s="3">
        <f>'[2]202008'!$BK24</f>
        <v>1.5108470000000001</v>
      </c>
      <c r="BJ20" s="3">
        <f>'[2]202009'!$BK24</f>
        <v>-0.55733900000000003</v>
      </c>
    </row>
    <row r="21" spans="1:62" x14ac:dyDescent="0.2">
      <c r="A21" s="1" t="s">
        <v>45</v>
      </c>
      <c r="B21" s="3">
        <f>'[1]1-9月比较'!B22</f>
        <v>114.99</v>
      </c>
      <c r="C21" s="3">
        <f>'[1]1-9月比较'!C22</f>
        <v>113.82</v>
      </c>
      <c r="D21" s="3">
        <f>'[1]1-9月比较'!G22</f>
        <v>10.54</v>
      </c>
      <c r="E21" s="3">
        <f>'[1]1-9月比较'!H22</f>
        <v>10.18</v>
      </c>
      <c r="F21" s="3">
        <f>'[1]1-9月比较'!L22</f>
        <v>27.73</v>
      </c>
      <c r="G21" s="3">
        <f>'[1]1-9月比较'!M22</f>
        <v>26.38</v>
      </c>
      <c r="H21" s="3">
        <f>'[1]1-9月比较'!D22</f>
        <v>-0.71587400000000001</v>
      </c>
      <c r="I21" s="3">
        <f>'[1]1-9月比较'!E22</f>
        <v>8.6544229999999995</v>
      </c>
      <c r="J21" s="3">
        <f>'[1]1-9月比较'!I22</f>
        <v>2.2501890000000002</v>
      </c>
      <c r="K21" s="3">
        <f>'[1]1-9月比较'!J22</f>
        <v>29.348696</v>
      </c>
      <c r="L21" s="3">
        <f>'[1]1-9月比较'!N22</f>
        <v>6.1235889999999999</v>
      </c>
      <c r="M21" s="3">
        <f>'[1]1-9月比较'!O22</f>
        <v>3.500677</v>
      </c>
      <c r="O21" s="3">
        <f>'[2]202002'!$G25</f>
        <v>13.13</v>
      </c>
      <c r="P21" s="3">
        <f>'[2]202003'!$G25</f>
        <v>24.82</v>
      </c>
      <c r="Q21" s="3">
        <f>'[2]202004'!$G25</f>
        <v>38.24</v>
      </c>
      <c r="R21" s="3">
        <f>'[2]202005'!$G25</f>
        <v>52</v>
      </c>
      <c r="S21" s="3">
        <f>'[2]202006'!$G25</f>
        <v>68.040000000000006</v>
      </c>
      <c r="T21" s="3">
        <f>'[2]202007'!$G25</f>
        <v>81.3</v>
      </c>
      <c r="U21" s="3">
        <f>'[2]202008'!$G25</f>
        <v>97.46</v>
      </c>
      <c r="V21" s="3">
        <f>'[2]202009'!$G25</f>
        <v>114.99</v>
      </c>
      <c r="W21" s="3">
        <f>'[2]202002'!$Y25</f>
        <v>0.35</v>
      </c>
      <c r="X21" s="3">
        <f>'[2]202003'!$Y25</f>
        <v>1.35</v>
      </c>
      <c r="Y21" s="3">
        <f>'[2]202004'!$Y25</f>
        <v>2.66</v>
      </c>
      <c r="Z21" s="3">
        <f>'[2]202005'!$Y25</f>
        <v>3.76</v>
      </c>
      <c r="AA21" s="3">
        <f>'[2]202006'!$Y25</f>
        <v>5.39</v>
      </c>
      <c r="AB21" s="3">
        <f>'[2]202007'!$Y25</f>
        <v>6.82</v>
      </c>
      <c r="AC21" s="3">
        <f>'[2]202008'!$Y25</f>
        <v>8.6</v>
      </c>
      <c r="AD21" s="3">
        <f>'[2]202009'!$Y25</f>
        <v>10.54</v>
      </c>
      <c r="AE21" s="3">
        <f>'[2]202002'!$BI25</f>
        <v>3.36</v>
      </c>
      <c r="AF21" s="3">
        <f>'[2]202003'!$BI25</f>
        <v>6.21</v>
      </c>
      <c r="AG21" s="3">
        <f>'[2]202004'!$BI25</f>
        <v>8.91</v>
      </c>
      <c r="AH21" s="3">
        <f>'[2]202005'!$BI25</f>
        <v>12.1</v>
      </c>
      <c r="AI21" s="3">
        <f>'[2]202006'!$BI25</f>
        <v>15.67</v>
      </c>
      <c r="AJ21" s="3">
        <f>'[2]202007'!$BI25</f>
        <v>19.25</v>
      </c>
      <c r="AK21" s="3">
        <f>'[2]202008'!$BI25</f>
        <v>23.53</v>
      </c>
      <c r="AL21" s="3">
        <f>'[2]202009'!$BI25</f>
        <v>27.73</v>
      </c>
      <c r="AM21" s="3">
        <f>'[2]202002'!$I25</f>
        <v>-35.83</v>
      </c>
      <c r="AN21" s="3">
        <f>'[2]202003'!$I25</f>
        <v>-28.82</v>
      </c>
      <c r="AO21" s="3">
        <f>'[2]202004'!$I25</f>
        <v>-17.861713999999999</v>
      </c>
      <c r="AP21" s="3">
        <f>'[2]202005'!$I25</f>
        <v>-12.979795999999999</v>
      </c>
      <c r="AQ21" s="3">
        <f>'[2]202006'!$I25</f>
        <v>-6.7586140000000006</v>
      </c>
      <c r="AR21" s="3">
        <f>'[2]202007'!$I25</f>
        <v>-6.0989639999999996</v>
      </c>
      <c r="AS21" s="3">
        <f>'[2]202008'!$I25</f>
        <v>-3.016902</v>
      </c>
      <c r="AT21" s="3">
        <f>'[2]202009'!$I25</f>
        <v>-0.71587400000000001</v>
      </c>
      <c r="AU21" s="3">
        <f>'[2]202002'!$AA25</f>
        <v>-72.290000000000006</v>
      </c>
      <c r="AV21" s="3">
        <f>'[2]202003'!$AA25</f>
        <v>-44.93</v>
      </c>
      <c r="AW21" s="3">
        <f>'[2]202004'!$AA25</f>
        <v>-25.471091000000001</v>
      </c>
      <c r="AX21" s="3">
        <f>'[2]202005'!$AA25</f>
        <v>-18.871952</v>
      </c>
      <c r="AY21" s="3">
        <f>'[2]202006'!$AA25</f>
        <v>-12.059548000000001</v>
      </c>
      <c r="AZ21" s="3">
        <f>'[2]202007'!$AA25</f>
        <v>-7.0335930000000007</v>
      </c>
      <c r="BA21" s="3">
        <f>'[2]202008'!$AA25</f>
        <v>-2.9249669999999997</v>
      </c>
      <c r="BB21" s="3">
        <f>'[2]202009'!$AA25</f>
        <v>2.2501890000000002</v>
      </c>
      <c r="BC21" s="3">
        <f>'[2]202002'!$BK25</f>
        <v>-30.53</v>
      </c>
      <c r="BD21" s="3">
        <f>'[2]202003'!$BK25</f>
        <v>-17.21</v>
      </c>
      <c r="BE21" s="3">
        <f>'[2]202004'!$BK25</f>
        <v>-15.133796999999999</v>
      </c>
      <c r="BF21" s="3">
        <f>'[2]202005'!$BK25</f>
        <v>-12.232418000000001</v>
      </c>
      <c r="BG21" s="3">
        <f>'[2]202006'!$BK25</f>
        <v>-5.1835979999999999</v>
      </c>
      <c r="BH21" s="3">
        <f>'[2]202007'!$BK25</f>
        <v>-0.85236300000000009</v>
      </c>
      <c r="BI21" s="3">
        <f>'[2]202008'!$BK25</f>
        <v>4.1593830000000001</v>
      </c>
      <c r="BJ21" s="3">
        <f>'[2]202009'!$BK25</f>
        <v>6.1235889999999999</v>
      </c>
    </row>
    <row r="22" spans="1:62" x14ac:dyDescent="0.2">
      <c r="A22" s="1" t="s">
        <v>46</v>
      </c>
      <c r="B22" s="3">
        <f>'[1]1-9月比较'!B23</f>
        <v>123.42</v>
      </c>
      <c r="C22" s="3">
        <f>'[1]1-9月比较'!C23</f>
        <v>113.56</v>
      </c>
      <c r="D22" s="3">
        <f>'[1]1-9月比较'!G23</f>
        <v>12.84</v>
      </c>
      <c r="E22" s="3">
        <f>'[1]1-9月比较'!H23</f>
        <v>10.57</v>
      </c>
      <c r="F22" s="3">
        <f>'[1]1-9月比较'!L23</f>
        <v>22.03</v>
      </c>
      <c r="G22" s="3">
        <f>'[1]1-9月比较'!M23</f>
        <v>17.48</v>
      </c>
      <c r="H22" s="3">
        <f>'[1]1-9月比较'!D23</f>
        <v>-3.4995610000000004</v>
      </c>
      <c r="I22" s="3">
        <f>'[1]1-9月比较'!E23</f>
        <v>8.206684000000001</v>
      </c>
      <c r="J22" s="3">
        <f>'[1]1-9月比较'!I23</f>
        <v>6.3401339999999999</v>
      </c>
      <c r="K22" s="3">
        <f>'[1]1-9月比较'!J23</f>
        <v>13.741418999999999</v>
      </c>
      <c r="L22" s="3">
        <f>'[1]1-9月比较'!N23</f>
        <v>-0.91610300000000011</v>
      </c>
      <c r="M22" s="3">
        <f>'[1]1-9月比较'!O23</f>
        <v>-0.87958099999999995</v>
      </c>
      <c r="O22" s="3">
        <f>'[2]202002'!$G26</f>
        <v>12.53</v>
      </c>
      <c r="P22" s="3">
        <f>'[2]202003'!$G26</f>
        <v>24.38</v>
      </c>
      <c r="Q22" s="3">
        <f>'[2]202004'!$G26</f>
        <v>38.46</v>
      </c>
      <c r="R22" s="3">
        <f>'[2]202005'!$G26</f>
        <v>52.52</v>
      </c>
      <c r="S22" s="3">
        <f>'[2]202006'!$G26</f>
        <v>69.790000000000006</v>
      </c>
      <c r="T22" s="3">
        <f>'[2]202007'!$G26</f>
        <v>87.94</v>
      </c>
      <c r="U22" s="3">
        <f>'[2]202008'!$G26</f>
        <v>104.48</v>
      </c>
      <c r="V22" s="3">
        <f>'[2]202009'!$G26</f>
        <v>123.42</v>
      </c>
      <c r="W22" s="3">
        <f>'[2]202002'!$Y26</f>
        <v>-0.28000000000000003</v>
      </c>
      <c r="X22" s="3">
        <f>'[2]202003'!$Y26</f>
        <v>0.5</v>
      </c>
      <c r="Y22" s="3">
        <f>'[2]202004'!$Y26</f>
        <v>2.46</v>
      </c>
      <c r="Z22" s="3">
        <f>'[2]202005'!$Y26</f>
        <v>4.4400000000000004</v>
      </c>
      <c r="AA22" s="3">
        <f>'[2]202006'!$Y26</f>
        <v>6.52</v>
      </c>
      <c r="AB22" s="3">
        <f>'[2]202007'!$Y26</f>
        <v>9.0500000000000007</v>
      </c>
      <c r="AC22" s="3">
        <f>'[2]202008'!$Y26</f>
        <v>10.78</v>
      </c>
      <c r="AD22" s="3">
        <f>'[2]202009'!$Y26</f>
        <v>12.84</v>
      </c>
      <c r="AE22" s="3">
        <f>'[2]202002'!$BI26</f>
        <v>3.11</v>
      </c>
      <c r="AF22" s="3">
        <f>'[2]202003'!$BI26</f>
        <v>5.2</v>
      </c>
      <c r="AG22" s="3">
        <f>'[2]202004'!$BI26</f>
        <v>7.74</v>
      </c>
      <c r="AH22" s="3">
        <f>'[2]202005'!$BI26</f>
        <v>9.7799999999999994</v>
      </c>
      <c r="AI22" s="3">
        <f>'[2]202006'!$BI26</f>
        <v>12.28</v>
      </c>
      <c r="AJ22" s="3">
        <f>'[2]202007'!$BI26</f>
        <v>16.13</v>
      </c>
      <c r="AK22" s="3">
        <f>'[2]202008'!$BI26</f>
        <v>18.71</v>
      </c>
      <c r="AL22" s="3">
        <f>'[2]202009'!$BI26</f>
        <v>22.03</v>
      </c>
      <c r="AM22" s="3">
        <f>'[2]202002'!$I26</f>
        <v>-30.39</v>
      </c>
      <c r="AN22" s="3">
        <f>'[2]202003'!$I26</f>
        <v>-30.91</v>
      </c>
      <c r="AO22" s="3">
        <f>'[2]202004'!$I26</f>
        <v>-18.241616999999998</v>
      </c>
      <c r="AP22" s="3">
        <f>'[2]202005'!$I26</f>
        <v>-12.217924</v>
      </c>
      <c r="AQ22" s="3">
        <f>'[2]202006'!$I26</f>
        <v>-8.241242999999999</v>
      </c>
      <c r="AR22" s="3">
        <f>'[2]202007'!$I26</f>
        <v>-6.7998790000000007</v>
      </c>
      <c r="AS22" s="3">
        <f>'[2]202008'!$I26</f>
        <v>-4.8281669999999997</v>
      </c>
      <c r="AT22" s="3">
        <f>'[2]202009'!$I26</f>
        <v>-3.4995610000000004</v>
      </c>
      <c r="AU22" s="3">
        <f>'[2]202002'!$AA26</f>
        <v>-133.04</v>
      </c>
      <c r="AV22" s="3">
        <f>'[2]202003'!$AA26</f>
        <v>-79.02</v>
      </c>
      <c r="AW22" s="3">
        <f>'[2]202004'!$AA26</f>
        <v>-28.672181000000002</v>
      </c>
      <c r="AX22" s="3">
        <f>'[2]202005'!$AA26</f>
        <v>-9.5455380000000005</v>
      </c>
      <c r="AY22" s="3">
        <f>'[2]202006'!$AA26</f>
        <v>1.5886119999999999</v>
      </c>
      <c r="AZ22" s="3">
        <f>'[2]202007'!$AA26</f>
        <v>7.5274949999999992</v>
      </c>
      <c r="BA22" s="3">
        <f>'[2]202008'!$AA26</f>
        <v>3.5114169999999998</v>
      </c>
      <c r="BB22" s="3">
        <f>'[2]202009'!$AA26</f>
        <v>6.3401339999999999</v>
      </c>
      <c r="BC22" s="3">
        <f>'[2]202002'!$BK26</f>
        <v>2.0099999999999998</v>
      </c>
      <c r="BD22" s="3">
        <f>'[2]202003'!$BK26</f>
        <v>2.37</v>
      </c>
      <c r="BE22" s="3">
        <f>'[2]202004'!$BK26</f>
        <v>10.079480999999999</v>
      </c>
      <c r="BF22" s="3">
        <f>'[2]202005'!$BK26</f>
        <v>6.327394</v>
      </c>
      <c r="BG22" s="3">
        <f>'[2]202006'!$BK26</f>
        <v>6.4617889999999996</v>
      </c>
      <c r="BH22" s="3">
        <f>'[2]202007'!$BK26</f>
        <v>-1.7782349999999998</v>
      </c>
      <c r="BI22" s="3">
        <f>'[2]202008'!$BK26</f>
        <v>-1.3707940000000001</v>
      </c>
      <c r="BJ22" s="3">
        <f>'[2]202009'!$BK26</f>
        <v>-0.91610300000000011</v>
      </c>
    </row>
    <row r="23" spans="1:62" x14ac:dyDescent="0.2">
      <c r="A23" s="1">
        <v>5</v>
      </c>
    </row>
    <row r="25" spans="1:62" x14ac:dyDescent="0.2">
      <c r="A25" s="1">
        <v>2</v>
      </c>
      <c r="B25" s="4" t="str">
        <f>INDEX(A2:A22,A25)&amp;"业绩"</f>
        <v>自动控制系统业绩</v>
      </c>
      <c r="C25" s="4"/>
      <c r="E25" s="1" t="str">
        <f>INDEX(A2:A22,A25)&amp;"逐月业绩"</f>
        <v>自动控制系统逐月业绩</v>
      </c>
    </row>
    <row r="26" spans="1:62" x14ac:dyDescent="0.2">
      <c r="B26" s="1">
        <v>2009</v>
      </c>
      <c r="C26" s="1">
        <v>1909</v>
      </c>
      <c r="E26" s="1" t="s">
        <v>47</v>
      </c>
      <c r="F26" s="1" t="s">
        <v>13</v>
      </c>
      <c r="G26" s="1" t="s">
        <v>14</v>
      </c>
      <c r="H26" s="1" t="s">
        <v>15</v>
      </c>
      <c r="I26" s="1" t="s">
        <v>16</v>
      </c>
      <c r="J26" s="1" t="s">
        <v>17</v>
      </c>
      <c r="K26" s="1" t="s">
        <v>18</v>
      </c>
      <c r="L26" s="1" t="s">
        <v>22</v>
      </c>
    </row>
    <row r="27" spans="1:62" x14ac:dyDescent="0.2">
      <c r="A27" s="1" t="s">
        <v>48</v>
      </c>
      <c r="B27" s="2">
        <f ca="1">OFFSET($A$1,$A$25,ROW(A1)*2+COLUMN(A1)-2)</f>
        <v>1864.6</v>
      </c>
      <c r="C27" s="2">
        <f ca="1">OFFSET($A$1,$A$25,ROW(B1)*2+COLUMN(B1)-2)</f>
        <v>1990.61</v>
      </c>
      <c r="D27" s="1" t="s">
        <v>48</v>
      </c>
      <c r="E27" s="1">
        <f ca="1">OFFSET($A$1,$A$25,ROW(N1)*2+COLUMN(N1)-2)</f>
        <v>207.05</v>
      </c>
      <c r="F27" s="1">
        <f t="shared" ref="F27:L27" ca="1" si="0">OFFSET($A$1,$A$25,ROW(O1)*2+COLUMN(O1)-2)</f>
        <v>419.96</v>
      </c>
      <c r="G27" s="1">
        <f t="shared" ca="1" si="0"/>
        <v>635.65</v>
      </c>
      <c r="H27" s="1">
        <f t="shared" ca="1" si="0"/>
        <v>854.57</v>
      </c>
      <c r="I27" s="1">
        <f t="shared" ca="1" si="0"/>
        <v>1110.01</v>
      </c>
      <c r="J27" s="1">
        <f t="shared" ca="1" si="0"/>
        <v>1348.71</v>
      </c>
      <c r="K27" s="1">
        <f t="shared" ca="1" si="0"/>
        <v>1581.85</v>
      </c>
      <c r="L27" s="1">
        <f t="shared" ca="1" si="0"/>
        <v>1864.6</v>
      </c>
    </row>
    <row r="28" spans="1:62" x14ac:dyDescent="0.2">
      <c r="A28" s="1" t="s">
        <v>49</v>
      </c>
      <c r="B28" s="3">
        <f ca="1">OFFSET($A$1,$A$25,ROW(G1)*2+COLUMN(G1)-2)</f>
        <v>1.2436130000000001</v>
      </c>
      <c r="C28" s="3">
        <f ca="1">OFFSET($A$1,$A$25,ROW(H1)*2+COLUMN(H1)-2)</f>
        <v>4.765752</v>
      </c>
      <c r="D28" s="1" t="s">
        <v>50</v>
      </c>
      <c r="E28" s="1">
        <f ca="1">OFFSET($A$1,$A$25,ROW(T2)*2+COLUMN(T2)-2)</f>
        <v>-1.93</v>
      </c>
      <c r="F28" s="1">
        <f t="shared" ref="F28:L28" ca="1" si="1">OFFSET($A$1,$A$25,ROW(U2)*2+COLUMN(U2)-2)</f>
        <v>17.91</v>
      </c>
      <c r="G28" s="1">
        <f t="shared" ca="1" si="1"/>
        <v>44.65</v>
      </c>
      <c r="H28" s="1">
        <f t="shared" ca="1" si="1"/>
        <v>71.11</v>
      </c>
      <c r="I28" s="1">
        <f t="shared" ca="1" si="1"/>
        <v>104.19</v>
      </c>
      <c r="J28" s="1">
        <f t="shared" ca="1" si="1"/>
        <v>129.36000000000001</v>
      </c>
      <c r="K28" s="1">
        <f t="shared" ca="1" si="1"/>
        <v>154.4</v>
      </c>
      <c r="L28" s="1">
        <f t="shared" ca="1" si="1"/>
        <v>181.2</v>
      </c>
    </row>
    <row r="29" spans="1:62" x14ac:dyDescent="0.2">
      <c r="A29" s="1" t="s">
        <v>50</v>
      </c>
      <c r="B29" s="2">
        <f ca="1">OFFSET($A$1,$A$25,ROW(A2)*2+COLUMN(A2)-2)</f>
        <v>181.2</v>
      </c>
      <c r="C29" s="2">
        <f ca="1">OFFSET($A$1,$A$25,ROW(B2)*2+COLUMN(B2)-2)</f>
        <v>175.39</v>
      </c>
      <c r="D29" s="1" t="s">
        <v>51</v>
      </c>
      <c r="E29" s="1">
        <f ca="1">OFFSET($A$1,$A$25,ROW(Z3)*2+COLUMN(Z3)-2)</f>
        <v>23.56</v>
      </c>
      <c r="F29" s="1">
        <f t="shared" ref="F29:L29" ca="1" si="2">OFFSET($A$1,$A$25,ROW(AA3)*2+COLUMN(AA3)-2)</f>
        <v>45.7</v>
      </c>
      <c r="G29" s="1">
        <f t="shared" ca="1" si="2"/>
        <v>63.85</v>
      </c>
      <c r="H29" s="1">
        <f t="shared" ca="1" si="2"/>
        <v>81.510000000000005</v>
      </c>
      <c r="I29" s="1">
        <f t="shared" ca="1" si="2"/>
        <v>100.99</v>
      </c>
      <c r="J29" s="1">
        <f t="shared" ca="1" si="2"/>
        <v>126.04</v>
      </c>
      <c r="K29" s="1">
        <f t="shared" ca="1" si="2"/>
        <v>147.24</v>
      </c>
      <c r="L29" s="1">
        <f t="shared" ca="1" si="2"/>
        <v>178.23</v>
      </c>
    </row>
    <row r="30" spans="1:62" x14ac:dyDescent="0.2">
      <c r="A30" s="1" t="s">
        <v>52</v>
      </c>
      <c r="B30" s="3">
        <f ca="1">OFFSET($A$1,$A$25,ROW(G2)*2+COLUMN(G2)-2)</f>
        <v>6.9031700000000003</v>
      </c>
      <c r="C30" s="3">
        <f ca="1">OFFSET($A$1,$A$25,ROW(H2)*2+COLUMN(H2)-2)</f>
        <v>-3.2223199999999999</v>
      </c>
      <c r="D30" s="1" t="s">
        <v>49</v>
      </c>
      <c r="E30" s="3">
        <f ca="1">OFFSET($A$1,$A$25,ROW(AF4)*2+COLUMN(AF4)-2)</f>
        <v>-28.74</v>
      </c>
      <c r="F30" s="3">
        <f t="shared" ref="F30:L30" ca="1" si="3">OFFSET($A$1,$A$25,ROW(AG4)*2+COLUMN(AG4)-2)</f>
        <v>-24.46</v>
      </c>
      <c r="G30" s="3">
        <f t="shared" ca="1" si="3"/>
        <v>-13.782838</v>
      </c>
      <c r="H30" s="3">
        <f t="shared" ca="1" si="3"/>
        <v>-7.3000510000000007</v>
      </c>
      <c r="I30" s="3">
        <f t="shared" ca="1" si="3"/>
        <v>-5.3315090000000005</v>
      </c>
      <c r="J30" s="3">
        <f t="shared" ca="1" si="3"/>
        <v>-2.9470130000000001</v>
      </c>
      <c r="K30" s="3">
        <f t="shared" ca="1" si="3"/>
        <v>-0.33439600000000003</v>
      </c>
      <c r="L30" s="3">
        <f t="shared" ca="1" si="3"/>
        <v>1.2436130000000001</v>
      </c>
    </row>
    <row r="31" spans="1:62" x14ac:dyDescent="0.2">
      <c r="A31" s="1" t="s">
        <v>51</v>
      </c>
      <c r="B31" s="2">
        <f ca="1">OFFSET($A$1,$A$25,ROW(A3)*2+COLUMN(A3)-2)</f>
        <v>178.23</v>
      </c>
      <c r="C31" s="2">
        <f ca="1">OFFSET($A$1,$A$25,ROW(B3)*2+COLUMN(B3)-2)</f>
        <v>165.7</v>
      </c>
      <c r="D31" s="1" t="s">
        <v>52</v>
      </c>
      <c r="E31" s="3">
        <f ca="1">OFFSET($A$1,$A$25,ROW(AL5)*2+COLUMN(AL5)-2)</f>
        <v>-118.86</v>
      </c>
      <c r="F31" s="3">
        <f t="shared" ref="F31:L31" ca="1" si="4">OFFSET($A$1,$A$25,ROW(AM5)*2+COLUMN(AM5)-2)</f>
        <v>-53.03</v>
      </c>
      <c r="G31" s="3">
        <f t="shared" ca="1" si="4"/>
        <v>-14.824318</v>
      </c>
      <c r="H31" s="3">
        <f t="shared" ca="1" si="4"/>
        <v>-0.80721699999999996</v>
      </c>
      <c r="I31" s="3">
        <f t="shared" ca="1" si="4"/>
        <v>-2.8295240000000002</v>
      </c>
      <c r="J31" s="3">
        <f t="shared" ca="1" si="4"/>
        <v>4.343979</v>
      </c>
      <c r="K31" s="3">
        <f t="shared" ca="1" si="4"/>
        <v>10.021712000000001</v>
      </c>
      <c r="L31" s="3">
        <f t="shared" ca="1" si="4"/>
        <v>6.9031700000000003</v>
      </c>
    </row>
    <row r="32" spans="1:62" x14ac:dyDescent="0.2">
      <c r="A32" s="1" t="s">
        <v>53</v>
      </c>
      <c r="B32" s="3">
        <f ca="1">OFFSET($A$1,$A$25,ROW(G3)*2+COLUMN(G3)-2)</f>
        <v>2.1005959999999999</v>
      </c>
      <c r="C32" s="3">
        <f ca="1">OFFSET($A$1,$A$25,ROW(H3)*2+COLUMN(H3)-2)</f>
        <v>-8.5396269999999994</v>
      </c>
      <c r="D32" s="1" t="s">
        <v>53</v>
      </c>
      <c r="E32" s="3">
        <f ca="1">OFFSET($A$1,$A$25,ROW(AR6)*2+COLUMN(AR6)-2)</f>
        <v>-28.13</v>
      </c>
      <c r="F32" s="3">
        <f t="shared" ref="F32:L32" ca="1" si="5">OFFSET($A$1,$A$25,ROW(AS6)*2+COLUMN(AS6)-2)</f>
        <v>-13.37</v>
      </c>
      <c r="G32" s="3">
        <f t="shared" ca="1" si="5"/>
        <v>-10.437106999999999</v>
      </c>
      <c r="H32" s="3">
        <f t="shared" ca="1" si="5"/>
        <v>-7.3480840000000009</v>
      </c>
      <c r="I32" s="3">
        <f t="shared" ca="1" si="5"/>
        <v>-7.5317309999999997</v>
      </c>
      <c r="J32" s="3">
        <f t="shared" ca="1" si="5"/>
        <v>-6.0896690000000007</v>
      </c>
      <c r="K32" s="3">
        <f t="shared" ca="1" si="5"/>
        <v>-3.5372159999999999</v>
      </c>
      <c r="L32" s="3">
        <f t="shared" ca="1" si="5"/>
        <v>2.1005959999999999</v>
      </c>
    </row>
  </sheetData>
  <mergeCells count="1">
    <mergeCell ref="B25:C25"/>
  </mergeCells>
  <phoneticPr fontId="2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63</xdr:col>
                    <xdr:colOff>28575</xdr:colOff>
                    <xdr:row>0</xdr:row>
                    <xdr:rowOff>0</xdr:rowOff>
                  </from>
                  <to>
                    <xdr:col>71</xdr:col>
                    <xdr:colOff>38100</xdr:colOff>
                    <xdr:row>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7C038-F44B-4374-A5DE-D598F0D30B07}">
  <dimension ref="A1:V43"/>
  <sheetViews>
    <sheetView tabSelected="1" workbookViewId="0">
      <selection activeCell="Y6" sqref="Y6"/>
    </sheetView>
  </sheetViews>
  <sheetFormatPr defaultRowHeight="14.25" x14ac:dyDescent="0.2"/>
  <cols>
    <col min="1" max="18" width="9" style="1"/>
    <col min="19" max="19" width="3.625" style="1" customWidth="1"/>
    <col min="20" max="22" width="1.625" style="1" customWidth="1"/>
    <col min="23" max="16384" width="9" style="1"/>
  </cols>
  <sheetData>
    <row r="1" spans="1:22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</sheetData>
  <phoneticPr fontId="2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22</xdr:col>
                    <xdr:colOff>28575</xdr:colOff>
                    <xdr:row>0</xdr:row>
                    <xdr:rowOff>0</xdr:rowOff>
                  </from>
                  <to>
                    <xdr:col>24</xdr:col>
                    <xdr:colOff>171450</xdr:colOff>
                    <xdr:row>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1-9月比较-业绩逐月</vt:lpstr>
      <vt:lpstr>1-9月业绩比较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baoyilian</dc:creator>
  <cp:lastModifiedBy>baoyilian</cp:lastModifiedBy>
  <dcterms:created xsi:type="dcterms:W3CDTF">2020-11-15T02:51:36Z</dcterms:created>
  <dcterms:modified xsi:type="dcterms:W3CDTF">2020-11-23T10:14:17Z</dcterms:modified>
</cp:coreProperties>
</file>